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30" windowWidth="18720" windowHeight="11250"/>
  </bookViews>
  <sheets>
    <sheet name="Tabela 7" sheetId="1" r:id="rId1"/>
  </sheets>
  <externalReferences>
    <externalReference r:id="rId2"/>
  </externalReferences>
  <definedNames>
    <definedName name="_xlnm.Print_Area" localSheetId="0">'Tabela 7'!$A$1:$S$42</definedName>
  </definedNames>
  <calcPr calcId="125725"/>
</workbook>
</file>

<file path=xl/calcChain.xml><?xml version="1.0" encoding="utf-8"?>
<calcChain xmlns="http://schemas.openxmlformats.org/spreadsheetml/2006/main">
  <c r="R21" i="1"/>
  <c r="P21"/>
  <c r="N21"/>
  <c r="L21"/>
  <c r="J21"/>
  <c r="H21"/>
  <c r="F21"/>
  <c r="D21"/>
  <c r="C21"/>
  <c r="L18"/>
  <c r="F18"/>
  <c r="C18" s="1"/>
  <c r="L17"/>
  <c r="F17"/>
  <c r="C17" s="1"/>
  <c r="L16"/>
  <c r="F16"/>
  <c r="C16"/>
  <c r="S16" s="1"/>
  <c r="Q15"/>
  <c r="M15"/>
  <c r="L15"/>
  <c r="K15"/>
  <c r="G15"/>
  <c r="F15"/>
  <c r="E15"/>
  <c r="C15"/>
  <c r="S15" s="1"/>
  <c r="L14"/>
  <c r="F14"/>
  <c r="C14" s="1"/>
  <c r="L13"/>
  <c r="F13"/>
  <c r="C13" s="1"/>
  <c r="R11"/>
  <c r="P11"/>
  <c r="N11"/>
  <c r="L11" s="1"/>
  <c r="F11" s="1"/>
  <c r="C11" s="1"/>
  <c r="J11"/>
  <c r="H11"/>
  <c r="D11"/>
  <c r="R1"/>
  <c r="M17" l="1"/>
  <c r="G17"/>
  <c r="O17"/>
  <c r="I17"/>
  <c r="Q17"/>
  <c r="K17"/>
  <c r="E17"/>
  <c r="S17"/>
  <c r="O14"/>
  <c r="I14"/>
  <c r="Q14"/>
  <c r="K14"/>
  <c r="E14"/>
  <c r="S14"/>
  <c r="M14"/>
  <c r="G14"/>
  <c r="S11"/>
  <c r="O11"/>
  <c r="K11"/>
  <c r="G11"/>
  <c r="Q11"/>
  <c r="M11"/>
  <c r="I11"/>
  <c r="E11"/>
  <c r="O18"/>
  <c r="I18"/>
  <c r="Q18"/>
  <c r="K18"/>
  <c r="E18"/>
  <c r="S18"/>
  <c r="M18"/>
  <c r="G18"/>
  <c r="M13"/>
  <c r="G13"/>
  <c r="O13"/>
  <c r="I13"/>
  <c r="Q13"/>
  <c r="K13"/>
  <c r="E13"/>
  <c r="S13"/>
  <c r="I15"/>
  <c r="O15"/>
  <c r="E16"/>
  <c r="K16"/>
  <c r="Q16"/>
  <c r="I16"/>
  <c r="O16"/>
  <c r="G16"/>
  <c r="M16"/>
</calcChain>
</file>

<file path=xl/sharedStrings.xml><?xml version="1.0" encoding="utf-8"?>
<sst xmlns="http://schemas.openxmlformats.org/spreadsheetml/2006/main" count="60" uniqueCount="54">
  <si>
    <t xml:space="preserve">Regionalna Izba Obrachunkowa w </t>
  </si>
  <si>
    <t>Tabela 7. Wyniki badania uchwał i zarządzeń w zakresie spraw finansowych jednostek samorządu terytorialnego (z wyjątkiem budżetowych, zmieniających budżet, w sprawie absolutorium, wieloletniej prognozy finansowej oraz jej zmian) w 2014 roku</t>
  </si>
  <si>
    <t>Lp.</t>
  </si>
  <si>
    <t>LATA</t>
  </si>
  <si>
    <r>
      <t xml:space="preserve">Liczba
zbadanych
uchwał
i zarządzeń
</t>
    </r>
    <r>
      <rPr>
        <i/>
        <sz val="8"/>
        <rFont val="Arial CE"/>
        <family val="2"/>
        <charset val="238"/>
      </rPr>
      <t>(kol.4+6)</t>
    </r>
  </si>
  <si>
    <t>Wyniki postępowania nadzorczego</t>
  </si>
  <si>
    <t>bez
naruszenia
prawa</t>
  </si>
  <si>
    <t>4 : 3
%</t>
  </si>
  <si>
    <r>
      <t xml:space="preserve">z
narusze-
niem
prawa
</t>
    </r>
    <r>
      <rPr>
        <i/>
        <sz val="8"/>
        <rFont val="Arial CE"/>
        <family val="2"/>
        <charset val="238"/>
      </rPr>
      <t>(kol.8+10+12+18)</t>
    </r>
  </si>
  <si>
    <t>6 : 3
%</t>
  </si>
  <si>
    <t>z tego:</t>
  </si>
  <si>
    <t>z nieistotnym
naruszeniem
prawa</t>
  </si>
  <si>
    <t>8 : 3
%</t>
  </si>
  <si>
    <t>wszczęte
postępo-
wania
umorzono</t>
  </si>
  <si>
    <t>10 : 3
%</t>
  </si>
  <si>
    <r>
      <t xml:space="preserve">nieważne
</t>
    </r>
    <r>
      <rPr>
        <i/>
        <sz val="8"/>
        <rFont val="Arial CE"/>
        <family val="2"/>
        <charset val="238"/>
      </rPr>
      <t>(kol.14+16)</t>
    </r>
  </si>
  <si>
    <t>12 : 3
%</t>
  </si>
  <si>
    <r>
      <t>inne
rozstrzyg-
nięcia</t>
    </r>
    <r>
      <rPr>
        <vertAlign val="superscript"/>
        <sz val="10"/>
        <rFont val="Arial CE"/>
        <charset val="238"/>
      </rPr>
      <t>1)</t>
    </r>
  </si>
  <si>
    <t>18 : 3
%</t>
  </si>
  <si>
    <t>nieważne
w części</t>
  </si>
  <si>
    <t>14 : 3
%</t>
  </si>
  <si>
    <t>nieważne 
w całości</t>
  </si>
  <si>
    <t>16 : 3
%</t>
  </si>
  <si>
    <t>1.</t>
  </si>
  <si>
    <t>.</t>
  </si>
  <si>
    <t>x</t>
  </si>
  <si>
    <t>2.</t>
  </si>
  <si>
    <t>3.</t>
  </si>
  <si>
    <t>gminy</t>
  </si>
  <si>
    <t>powiaty</t>
  </si>
  <si>
    <t>miasta na prawach powiatu</t>
  </si>
  <si>
    <t>samorządy województw</t>
  </si>
  <si>
    <t>związki międzygminne</t>
  </si>
  <si>
    <t>związki powiatów</t>
  </si>
  <si>
    <r>
      <t xml:space="preserve">1) </t>
    </r>
    <r>
      <rPr>
        <sz val="8"/>
        <rFont val="Arial CE"/>
        <charset val="238"/>
      </rPr>
      <t>dotyczy np. uchwał/zarządzeń z naruszeniem prawa bez stwierdzania nieważności lub uchwał/zarządzeń z naruszeniem prawa dotyczących minionego roku budżetowego</t>
    </r>
  </si>
  <si>
    <t>Dla porównania - dane wykazane w tabeli 1, poz. od 4 do 12 i 14:</t>
  </si>
  <si>
    <t>Tabela dotyczy uchwał/zarządzeń organów jednostek samorządu terytorialnego w sprawie: (wymienić jakich)</t>
  </si>
  <si>
    <t xml:space="preserve"> - określenia dochodów gromadzonych przez jednostki budżetowe prowadzące działalność oświatową,</t>
  </si>
  <si>
    <t xml:space="preserve"> - harmonogramu dochodów i wydatków</t>
  </si>
  <si>
    <t xml:space="preserve"> - wydatków niewygasających,</t>
  </si>
  <si>
    <t xml:space="preserve"> - wydatki niewygasające</t>
  </si>
  <si>
    <t xml:space="preserve"> - blokowanie wydatków</t>
  </si>
  <si>
    <t xml:space="preserve"> - kredytów krótkoterminowych</t>
  </si>
  <si>
    <t xml:space="preserve"> - zakresu i formy informacji z wykonania budżetu za I półrocze</t>
  </si>
  <si>
    <t xml:space="preserve"> - udzielenia pomocy finansowej</t>
  </si>
  <si>
    <t xml:space="preserve"> - udzielenia pomocy rzeczowej</t>
  </si>
  <si>
    <t xml:space="preserve"> - funduszu sołeckiego</t>
  </si>
  <si>
    <t xml:space="preserve"> - udzielenia dotacji dla SP ZOZ, OSP</t>
  </si>
  <si>
    <t xml:space="preserve">  - zabezpieczenie środków w budżetach lat przyszłych</t>
  </si>
  <si>
    <t xml:space="preserve"> - upowaznienie organu wykonawczego do podpisania umowy</t>
  </si>
  <si>
    <t xml:space="preserve"> - zatwierdzenie sprawozdań finansowych za 2013 r.</t>
  </si>
  <si>
    <t>UWAGA</t>
  </si>
  <si>
    <t>Komórki C11, D11, F11, H11, J11, L11, N11, P11, R11 zawierają formatowania warunkowe.</t>
  </si>
  <si>
    <r>
      <t>Kolor tła zmienia się na czerwony w przypadku, gdy podana liczba zbadanych uchwał/zarządzeń różni się od informacji wykazanych w tabeli 1 (</t>
    </r>
    <r>
      <rPr>
        <b/>
        <sz val="12"/>
        <rFont val="Arial"/>
        <family val="2"/>
        <charset val="238"/>
      </rPr>
      <t>Σ</t>
    </r>
    <r>
      <rPr>
        <b/>
        <sz val="12"/>
        <rFont val="Arial CE"/>
        <charset val="238"/>
      </rPr>
      <t xml:space="preserve"> poz. 4 do 12 i 14).</t>
    </r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</si>
</sst>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"/>
  </numFmts>
  <fonts count="24">
    <font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vertAlign val="superscript"/>
      <sz val="10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8"/>
      <name val="Arial CE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i/>
      <u/>
      <sz val="10"/>
      <name val="Arial CE"/>
      <charset val="238"/>
    </font>
    <font>
      <b/>
      <i/>
      <u/>
      <sz val="8"/>
      <name val="Arial CE"/>
      <charset val="238"/>
    </font>
    <font>
      <i/>
      <u/>
      <sz val="8"/>
      <name val="Arial CE"/>
      <family val="2"/>
      <charset val="238"/>
    </font>
    <font>
      <b/>
      <i/>
      <sz val="12"/>
      <name val="Times New Roman"/>
      <family val="1"/>
      <charset val="238"/>
    </font>
    <font>
      <b/>
      <i/>
      <sz val="8"/>
      <name val="Arial CE"/>
      <family val="2"/>
      <charset val="238"/>
    </font>
    <font>
      <b/>
      <sz val="8"/>
      <name val="Arial CE"/>
      <charset val="238"/>
    </font>
    <font>
      <b/>
      <u/>
      <sz val="12"/>
      <color rgb="FFFF0000"/>
      <name val="Arial CE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2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3" fillId="0" borderId="1" xfId="1" applyFont="1" applyBorder="1" applyAlignment="1" applyProtection="1">
      <alignment horizontal="left" vertical="center" wrapText="1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2" xfId="1" applyNumberFormat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5" xfId="1" applyFont="1" applyBorder="1" applyAlignment="1" applyProtection="1">
      <alignment horizontal="center" vertical="center"/>
      <protection hidden="1"/>
    </xf>
    <xf numFmtId="0" fontId="4" fillId="0" borderId="2" xfId="1" applyNumberFormat="1" applyFont="1" applyBorder="1" applyAlignment="1" applyProtection="1">
      <alignment horizontal="center" vertical="center"/>
      <protection hidden="1"/>
    </xf>
    <xf numFmtId="3" fontId="4" fillId="0" borderId="2" xfId="1" applyNumberFormat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4" fillId="0" borderId="5" xfId="1" applyFont="1" applyBorder="1" applyAlignment="1" applyProtection="1">
      <alignment horizontal="left" vertical="center"/>
      <protection hidden="1"/>
    </xf>
    <xf numFmtId="0" fontId="4" fillId="0" borderId="2" xfId="1" applyFont="1" applyBorder="1" applyAlignment="1" applyProtection="1">
      <alignment horizontal="left" vertical="center"/>
      <protection hidden="1"/>
    </xf>
    <xf numFmtId="0" fontId="0" fillId="0" borderId="6" xfId="1" applyFont="1" applyBorder="1" applyAlignment="1" applyProtection="1">
      <alignment horizontal="center" vertical="center" wrapText="1"/>
      <protection hidden="1"/>
    </xf>
    <xf numFmtId="3" fontId="4" fillId="0" borderId="2" xfId="1" applyNumberFormat="1" applyFont="1" applyBorder="1" applyAlignment="1" applyProtection="1">
      <alignment horizontal="center" vertical="center"/>
      <protection hidden="1"/>
    </xf>
    <xf numFmtId="3" fontId="4" fillId="0" borderId="2" xfId="1" applyNumberFormat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0" fillId="0" borderId="7" xfId="1" applyFont="1" applyBorder="1" applyAlignment="1" applyProtection="1">
      <alignment horizontal="center" vertical="center"/>
      <protection hidden="1"/>
    </xf>
    <xf numFmtId="0" fontId="7" fillId="0" borderId="2" xfId="1" applyFont="1" applyBorder="1" applyAlignment="1" applyProtection="1">
      <alignment horizontal="center" vertical="center"/>
      <protection hidden="1"/>
    </xf>
    <xf numFmtId="0" fontId="8" fillId="0" borderId="2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3" fontId="4" fillId="0" borderId="2" xfId="1" applyNumberFormat="1" applyFont="1" applyBorder="1" applyAlignment="1" applyProtection="1">
      <alignment vertical="center"/>
      <protection hidden="1"/>
    </xf>
    <xf numFmtId="164" fontId="4" fillId="0" borderId="2" xfId="1" applyNumberFormat="1" applyFont="1" applyBorder="1" applyAlignment="1" applyProtection="1">
      <alignment vertical="center"/>
      <protection hidden="1"/>
    </xf>
    <xf numFmtId="1" fontId="4" fillId="0" borderId="2" xfId="1" applyNumberFormat="1" applyFont="1" applyBorder="1" applyAlignment="1" applyProtection="1">
      <alignment vertical="center"/>
      <protection hidden="1"/>
    </xf>
    <xf numFmtId="3" fontId="9" fillId="0" borderId="2" xfId="1" applyNumberFormat="1" applyFont="1" applyBorder="1" applyAlignment="1" applyProtection="1">
      <alignment horizontal="right" vertical="center"/>
      <protection hidden="1"/>
    </xf>
    <xf numFmtId="164" fontId="4" fillId="0" borderId="2" xfId="1" applyNumberFormat="1" applyFont="1" applyBorder="1" applyAlignment="1" applyProtection="1">
      <alignment horizontal="right" vertical="center"/>
      <protection hidden="1"/>
    </xf>
    <xf numFmtId="0" fontId="0" fillId="0" borderId="2" xfId="1" applyFont="1" applyBorder="1" applyAlignment="1" applyProtection="1">
      <alignment horizontal="right" vertical="center"/>
      <protection hidden="1"/>
    </xf>
    <xf numFmtId="0" fontId="1" fillId="0" borderId="2" xfId="1" applyFont="1" applyFill="1" applyBorder="1" applyAlignment="1" applyProtection="1">
      <alignment horizontal="center" vertical="center"/>
      <protection hidden="1"/>
    </xf>
    <xf numFmtId="3" fontId="1" fillId="0" borderId="2" xfId="1" applyNumberFormat="1" applyFont="1" applyFill="1" applyBorder="1" applyAlignment="1" applyProtection="1">
      <alignment vertical="center"/>
      <protection hidden="1"/>
    </xf>
    <xf numFmtId="164" fontId="1" fillId="0" borderId="2" xfId="1" applyNumberFormat="1" applyFont="1" applyFill="1" applyBorder="1" applyAlignment="1" applyProtection="1">
      <alignment vertical="center"/>
      <protection hidden="1"/>
    </xf>
    <xf numFmtId="3" fontId="1" fillId="0" borderId="2" xfId="1" applyNumberFormat="1" applyFont="1" applyFill="1" applyBorder="1" applyAlignment="1" applyProtection="1">
      <alignment horizontal="righ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3" fontId="3" fillId="0" borderId="2" xfId="1" applyNumberFormat="1" applyFont="1" applyBorder="1" applyAlignment="1" applyProtection="1">
      <alignment vertical="center"/>
      <protection hidden="1"/>
    </xf>
    <xf numFmtId="164" fontId="3" fillId="0" borderId="2" xfId="1" applyNumberFormat="1" applyFont="1" applyBorder="1" applyAlignment="1" applyProtection="1">
      <alignment vertical="center"/>
      <protection hidden="1"/>
    </xf>
    <xf numFmtId="0" fontId="3" fillId="0" borderId="2" xfId="1" applyFont="1" applyBorder="1" applyAlignment="1" applyProtection="1">
      <alignment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0" fillId="0" borderId="3" xfId="1" applyFont="1" applyBorder="1" applyAlignment="1" applyProtection="1">
      <alignment horizontal="left" vertical="center"/>
      <protection hidden="1"/>
    </xf>
    <xf numFmtId="0" fontId="10" fillId="0" borderId="4" xfId="1" applyFont="1" applyBorder="1" applyAlignment="1" applyProtection="1">
      <alignment horizontal="left" vertical="center"/>
      <protection hidden="1"/>
    </xf>
    <xf numFmtId="3" fontId="1" fillId="0" borderId="4" xfId="1" applyNumberFormat="1" applyFont="1" applyBorder="1" applyAlignment="1" applyProtection="1">
      <alignment vertical="center"/>
      <protection hidden="1"/>
    </xf>
    <xf numFmtId="164" fontId="1" fillId="0" borderId="4" xfId="1" applyNumberFormat="1" applyFont="1" applyBorder="1" applyAlignment="1" applyProtection="1">
      <alignment vertical="center"/>
      <protection hidden="1"/>
    </xf>
    <xf numFmtId="0" fontId="1" fillId="0" borderId="4" xfId="1" applyFont="1" applyBorder="1" applyAlignment="1" applyProtection="1">
      <alignment vertical="center"/>
      <protection hidden="1"/>
    </xf>
    <xf numFmtId="164" fontId="1" fillId="0" borderId="5" xfId="1" applyNumberFormat="1" applyFont="1" applyBorder="1" applyAlignment="1" applyProtection="1">
      <alignment vertic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4" fillId="0" borderId="5" xfId="1" applyFont="1" applyBorder="1" applyAlignment="1" applyProtection="1">
      <alignment vertical="center"/>
      <protection hidden="1"/>
    </xf>
    <xf numFmtId="3" fontId="1" fillId="0" borderId="2" xfId="1" applyNumberFormat="1" applyFont="1" applyBorder="1" applyAlignment="1" applyProtection="1">
      <alignment vertical="center"/>
      <protection hidden="1"/>
    </xf>
    <xf numFmtId="3" fontId="1" fillId="2" borderId="2" xfId="1" applyNumberFormat="1" applyFont="1" applyFill="1" applyBorder="1" applyAlignment="1" applyProtection="1">
      <alignment vertical="center"/>
      <protection locked="0" hidden="1"/>
    </xf>
    <xf numFmtId="164" fontId="1" fillId="0" borderId="2" xfId="1" applyNumberFormat="1" applyFont="1" applyBorder="1" applyAlignment="1" applyProtection="1">
      <alignment vertical="center"/>
      <protection hidden="1"/>
    </xf>
    <xf numFmtId="0" fontId="1" fillId="2" borderId="2" xfId="1" applyFont="1" applyFill="1" applyBorder="1" applyAlignment="1" applyProtection="1">
      <alignment vertical="center"/>
      <protection locked="0" hidden="1"/>
    </xf>
    <xf numFmtId="0" fontId="11" fillId="0" borderId="0" xfId="1" applyFont="1" applyProtection="1">
      <protection hidden="1"/>
    </xf>
    <xf numFmtId="0" fontId="13" fillId="0" borderId="0" xfId="1" applyFont="1" applyBorder="1" applyAlignment="1" applyProtection="1">
      <alignment horizontal="left" vertical="center"/>
      <protection hidden="1"/>
    </xf>
    <xf numFmtId="3" fontId="4" fillId="0" borderId="0" xfId="1" applyNumberFormat="1" applyFont="1" applyBorder="1" applyAlignment="1" applyProtection="1">
      <alignment horizontal="right" vertical="center"/>
      <protection hidden="1"/>
    </xf>
    <xf numFmtId="164" fontId="4" fillId="0" borderId="0" xfId="1" applyNumberFormat="1" applyFont="1" applyBorder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vertical="center" wrapText="1"/>
      <protection hidden="1"/>
    </xf>
    <xf numFmtId="0" fontId="13" fillId="0" borderId="8" xfId="1" applyFont="1" applyBorder="1" applyAlignment="1" applyProtection="1">
      <alignment vertical="center" wrapText="1"/>
      <protection hidden="1"/>
    </xf>
    <xf numFmtId="3" fontId="4" fillId="0" borderId="2" xfId="1" applyNumberFormat="1" applyFont="1" applyBorder="1" applyAlignment="1" applyProtection="1">
      <alignment horizontal="right" vertical="center"/>
      <protection hidden="1"/>
    </xf>
    <xf numFmtId="164" fontId="4" fillId="0" borderId="9" xfId="1" applyNumberFormat="1" applyFont="1" applyBorder="1" applyAlignment="1" applyProtection="1">
      <alignment horizontal="center" vertical="center"/>
      <protection hidden="1"/>
    </xf>
    <xf numFmtId="0" fontId="4" fillId="0" borderId="10" xfId="1" applyFont="1" applyBorder="1" applyAlignment="1" applyProtection="1">
      <alignment vertical="center"/>
      <protection hidden="1"/>
    </xf>
    <xf numFmtId="0" fontId="14" fillId="0" borderId="0" xfId="1" applyFont="1" applyFill="1" applyAlignment="1" applyProtection="1">
      <alignment vertical="center"/>
      <protection hidden="1"/>
    </xf>
    <xf numFmtId="0" fontId="15" fillId="0" borderId="0" xfId="1" applyFont="1" applyFill="1" applyAlignment="1" applyProtection="1">
      <alignment vertical="center"/>
      <protection hidden="1"/>
    </xf>
    <xf numFmtId="0" fontId="16" fillId="0" borderId="0" xfId="1" applyFont="1" applyFill="1" applyAlignment="1" applyProtection="1">
      <alignment vertical="center"/>
      <protection hidden="1"/>
    </xf>
    <xf numFmtId="0" fontId="0" fillId="2" borderId="0" xfId="1" applyNumberFormat="1" applyFont="1" applyFill="1" applyAlignment="1" applyProtection="1">
      <alignment vertical="center"/>
      <protection locked="0" hidden="1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1" applyNumberFormat="1" applyFont="1" applyFill="1" applyAlignment="1" applyProtection="1">
      <alignment vertical="center"/>
      <protection locked="0"/>
    </xf>
    <xf numFmtId="0" fontId="0" fillId="2" borderId="0" xfId="1" applyFont="1" applyFill="1" applyAlignment="1" applyProtection="1">
      <alignment vertical="center"/>
      <protection locked="0"/>
    </xf>
    <xf numFmtId="0" fontId="0" fillId="2" borderId="0" xfId="1" applyNumberFormat="1" applyFont="1" applyFill="1" applyBorder="1" applyAlignment="1" applyProtection="1">
      <alignment vertical="center"/>
      <protection locked="0"/>
    </xf>
    <xf numFmtId="49" fontId="17" fillId="2" borderId="0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1" applyNumberFormat="1" applyFont="1" applyFill="1" applyBorder="1" applyAlignment="1" applyProtection="1">
      <alignment vertical="center"/>
      <protection locked="0"/>
    </xf>
    <xf numFmtId="49" fontId="19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1" applyNumberFormat="1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7" fillId="2" borderId="0" xfId="1" applyNumberFormat="1" applyFont="1" applyFill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hidden="1"/>
    </xf>
    <xf numFmtId="0" fontId="21" fillId="0" borderId="0" xfId="1" applyFont="1" applyAlignment="1" applyProtection="1">
      <alignment vertical="center"/>
      <protection hidden="1"/>
    </xf>
  </cellXfs>
  <cellStyles count="3">
    <cellStyle name="[StdExit()]" xfId="1"/>
    <cellStyle name="Dziesiętny 2" xfId="2"/>
    <cellStyle name="Normalny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2014%20-%20tabele%20do%20wype&#322;nienia%20zrobio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a 1"/>
      <sheetName val="Tabele 2 i 3"/>
      <sheetName val="Tabele 4 i 5"/>
      <sheetName val="Tabela 6"/>
      <sheetName val="Tabela 6a"/>
      <sheetName val="Tabela 7"/>
      <sheetName val="Tabela 8"/>
    </sheetNames>
    <sheetDataSet>
      <sheetData sheetId="0">
        <row r="1">
          <cell r="L1" t="str">
            <v>Białymstoku</v>
          </cell>
        </row>
        <row r="25">
          <cell r="D25">
            <v>1364</v>
          </cell>
          <cell r="F25">
            <v>1276</v>
          </cell>
          <cell r="G25">
            <v>88</v>
          </cell>
          <cell r="H25">
            <v>15</v>
          </cell>
          <cell r="I25">
            <v>9</v>
          </cell>
          <cell r="J25">
            <v>61</v>
          </cell>
          <cell r="K25">
            <v>45</v>
          </cell>
          <cell r="L25">
            <v>16</v>
          </cell>
          <cell r="M25">
            <v>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6"/>
  <sheetViews>
    <sheetView showGridLines="0" tabSelected="1" topLeftCell="A2" zoomScale="90" zoomScaleNormal="90" workbookViewId="0">
      <selection activeCell="H12" sqref="H12"/>
    </sheetView>
  </sheetViews>
  <sheetFormatPr defaultRowHeight="12.75"/>
  <cols>
    <col min="1" max="1" width="5.28515625" style="1" customWidth="1"/>
    <col min="2" max="2" width="20.7109375" style="1" customWidth="1"/>
    <col min="3" max="3" width="11.42578125" style="1" bestFit="1" customWidth="1"/>
    <col min="4" max="4" width="10.85546875" style="1" bestFit="1" customWidth="1"/>
    <col min="5" max="5" width="6.140625" style="1" customWidth="1"/>
    <col min="6" max="6" width="14.28515625" style="1" bestFit="1" customWidth="1"/>
    <col min="7" max="7" width="6.140625" style="1" customWidth="1"/>
    <col min="8" max="8" width="12.42578125" style="1" customWidth="1"/>
    <col min="9" max="9" width="6.140625" style="1" customWidth="1"/>
    <col min="10" max="10" width="10" style="1" bestFit="1" customWidth="1"/>
    <col min="11" max="11" width="6.140625" style="1" customWidth="1"/>
    <col min="12" max="12" width="9.85546875" style="1" bestFit="1" customWidth="1"/>
    <col min="13" max="13" width="6.140625" style="1" customWidth="1"/>
    <col min="14" max="14" width="9.85546875" style="1" bestFit="1" customWidth="1"/>
    <col min="15" max="15" width="6.140625" style="1" customWidth="1"/>
    <col min="16" max="16" width="9.85546875" style="1" bestFit="1" customWidth="1"/>
    <col min="17" max="17" width="6.140625" style="1" customWidth="1"/>
    <col min="18" max="18" width="10.28515625" style="1" customWidth="1"/>
    <col min="19" max="19" width="6.140625" style="1" customWidth="1"/>
    <col min="20" max="16384" width="9.140625" style="1"/>
  </cols>
  <sheetData>
    <row r="1" spans="1:19">
      <c r="Q1" s="2" t="s">
        <v>0</v>
      </c>
      <c r="R1" s="3" t="str">
        <f>IF('[1]Tabela 1'!L1="","",'[1]Tabela 1'!L1)</f>
        <v>Białymstoku</v>
      </c>
      <c r="S1" s="3"/>
    </row>
    <row r="3" spans="1:19" ht="40.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.75" customHeight="1">
      <c r="A4" s="5" t="s">
        <v>2</v>
      </c>
      <c r="B4" s="5" t="s">
        <v>3</v>
      </c>
      <c r="C4" s="6" t="s">
        <v>4</v>
      </c>
      <c r="D4" s="7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</row>
    <row r="5" spans="1:19" ht="17.25" customHeight="1">
      <c r="A5" s="5"/>
      <c r="B5" s="5"/>
      <c r="C5" s="10"/>
      <c r="D5" s="11" t="s">
        <v>6</v>
      </c>
      <c r="E5" s="12" t="s">
        <v>7</v>
      </c>
      <c r="F5" s="11" t="s">
        <v>8</v>
      </c>
      <c r="G5" s="12" t="s">
        <v>9</v>
      </c>
      <c r="H5" s="13" t="s">
        <v>10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8" customHeight="1">
      <c r="A6" s="5"/>
      <c r="B6" s="5"/>
      <c r="C6" s="10"/>
      <c r="D6" s="11"/>
      <c r="E6" s="12"/>
      <c r="F6" s="11"/>
      <c r="G6" s="12"/>
      <c r="H6" s="11" t="s">
        <v>11</v>
      </c>
      <c r="I6" s="12" t="s">
        <v>12</v>
      </c>
      <c r="J6" s="12" t="s">
        <v>13</v>
      </c>
      <c r="K6" s="12" t="s">
        <v>14</v>
      </c>
      <c r="L6" s="11" t="s">
        <v>15</v>
      </c>
      <c r="M6" s="12" t="s">
        <v>16</v>
      </c>
      <c r="N6" s="16" t="s">
        <v>10</v>
      </c>
      <c r="O6" s="16"/>
      <c r="P6" s="16"/>
      <c r="Q6" s="16"/>
      <c r="R6" s="17" t="s">
        <v>17</v>
      </c>
      <c r="S6" s="17" t="s">
        <v>18</v>
      </c>
    </row>
    <row r="7" spans="1:19" ht="35.25" customHeight="1">
      <c r="A7" s="5"/>
      <c r="B7" s="5"/>
      <c r="C7" s="10"/>
      <c r="D7" s="11"/>
      <c r="E7" s="12"/>
      <c r="F7" s="11"/>
      <c r="G7" s="12"/>
      <c r="H7" s="11"/>
      <c r="I7" s="12"/>
      <c r="J7" s="12"/>
      <c r="K7" s="12"/>
      <c r="L7" s="18"/>
      <c r="M7" s="12"/>
      <c r="N7" s="19" t="s">
        <v>19</v>
      </c>
      <c r="O7" s="20" t="s">
        <v>20</v>
      </c>
      <c r="P7" s="19" t="s">
        <v>21</v>
      </c>
      <c r="Q7" s="20" t="s">
        <v>22</v>
      </c>
      <c r="R7" s="21"/>
      <c r="S7" s="21"/>
    </row>
    <row r="8" spans="1:19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3">
        <v>18</v>
      </c>
      <c r="S8" s="23">
        <v>19</v>
      </c>
    </row>
    <row r="9" spans="1:19" ht="14.25" customHeight="1">
      <c r="A9" s="24" t="s">
        <v>23</v>
      </c>
      <c r="B9" s="24">
        <v>1993</v>
      </c>
      <c r="C9" s="25">
        <v>132</v>
      </c>
      <c r="D9" s="25">
        <v>81</v>
      </c>
      <c r="E9" s="26">
        <v>61.363636363636367</v>
      </c>
      <c r="F9" s="25">
        <v>51</v>
      </c>
      <c r="G9" s="26">
        <v>38.636363636363633</v>
      </c>
      <c r="H9" s="25">
        <v>5</v>
      </c>
      <c r="I9" s="26">
        <v>3.7878787878787881</v>
      </c>
      <c r="J9" s="27">
        <v>45</v>
      </c>
      <c r="K9" s="26">
        <v>34.090909090909086</v>
      </c>
      <c r="L9" s="25">
        <v>1</v>
      </c>
      <c r="M9" s="26">
        <v>0.75757575757575757</v>
      </c>
      <c r="N9" s="28" t="s">
        <v>24</v>
      </c>
      <c r="O9" s="29" t="s">
        <v>25</v>
      </c>
      <c r="P9" s="28" t="s">
        <v>24</v>
      </c>
      <c r="Q9" s="29" t="s">
        <v>25</v>
      </c>
      <c r="R9" s="28" t="s">
        <v>24</v>
      </c>
      <c r="S9" s="30" t="s">
        <v>25</v>
      </c>
    </row>
    <row r="10" spans="1:19" s="35" customFormat="1" ht="14.25" customHeight="1">
      <c r="A10" s="24" t="s">
        <v>26</v>
      </c>
      <c r="B10" s="31">
        <v>2013</v>
      </c>
      <c r="C10" s="32">
        <v>42643</v>
      </c>
      <c r="D10" s="32">
        <v>40189</v>
      </c>
      <c r="E10" s="33">
        <v>94.245245409563111</v>
      </c>
      <c r="F10" s="34">
        <v>2454</v>
      </c>
      <c r="G10" s="33">
        <v>5.7547545904368826</v>
      </c>
      <c r="H10" s="32">
        <v>349</v>
      </c>
      <c r="I10" s="33">
        <v>0.81842271885186313</v>
      </c>
      <c r="J10" s="32">
        <v>428</v>
      </c>
      <c r="K10" s="33">
        <v>1.0036817297094482</v>
      </c>
      <c r="L10" s="32">
        <v>1651</v>
      </c>
      <c r="M10" s="33">
        <v>3.8716788218464928</v>
      </c>
      <c r="N10" s="32">
        <v>996</v>
      </c>
      <c r="O10" s="33">
        <v>2.3356705672677815</v>
      </c>
      <c r="P10" s="32">
        <v>655</v>
      </c>
      <c r="Q10" s="33">
        <v>1.5360082545787115</v>
      </c>
      <c r="R10" s="32">
        <v>26</v>
      </c>
      <c r="S10" s="33">
        <v>6.0971320029078624E-2</v>
      </c>
    </row>
    <row r="11" spans="1:19" s="40" customFormat="1" ht="14.25" customHeight="1">
      <c r="A11" s="36" t="s">
        <v>27</v>
      </c>
      <c r="B11" s="36">
        <v>2014</v>
      </c>
      <c r="C11" s="37">
        <f>D11+F11</f>
        <v>1364</v>
      </c>
      <c r="D11" s="37">
        <f>SUM(D13:D18)</f>
        <v>1276</v>
      </c>
      <c r="E11" s="38">
        <f>IF($C11=0,"",D11/$C11*100)</f>
        <v>93.548387096774192</v>
      </c>
      <c r="F11" s="37">
        <f>H11+J11+L11+R11</f>
        <v>88</v>
      </c>
      <c r="G11" s="38">
        <f>IF($C11=0,"",F11/$C11*100)</f>
        <v>6.4516129032258061</v>
      </c>
      <c r="H11" s="37">
        <f>SUM(H13:H18)</f>
        <v>15</v>
      </c>
      <c r="I11" s="38">
        <f>IF($C11=0,"",H11/$C11*100)</f>
        <v>1.0997067448680353</v>
      </c>
      <c r="J11" s="37">
        <f>SUM(J13:J18)</f>
        <v>9</v>
      </c>
      <c r="K11" s="38">
        <f>IF($C11=0,"",J11/$C11*100)</f>
        <v>0.65982404692082108</v>
      </c>
      <c r="L11" s="37">
        <f>N11+P11</f>
        <v>61</v>
      </c>
      <c r="M11" s="38">
        <f>IF($C11=0,"",L11/$C11*100)</f>
        <v>4.4721407624633436</v>
      </c>
      <c r="N11" s="37">
        <f>SUM(N13:N18)</f>
        <v>45</v>
      </c>
      <c r="O11" s="38">
        <f>IF($C11=0,"",N11/$C11*100)</f>
        <v>3.2991202346041053</v>
      </c>
      <c r="P11" s="37">
        <f>SUM(P13:P18)</f>
        <v>16</v>
      </c>
      <c r="Q11" s="38">
        <f>IF($C11=0,"",P11/$C11*100)</f>
        <v>1.1730205278592376</v>
      </c>
      <c r="R11" s="39">
        <f>SUM(R13:R18)</f>
        <v>3</v>
      </c>
      <c r="S11" s="38">
        <f>IF($C11=0,"",R11/$C11*100)</f>
        <v>0.21994134897360706</v>
      </c>
    </row>
    <row r="12" spans="1:19" ht="14.25" customHeight="1">
      <c r="A12" s="41" t="s">
        <v>10</v>
      </c>
      <c r="B12" s="42"/>
      <c r="C12" s="43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43"/>
      <c r="O12" s="44"/>
      <c r="P12" s="43"/>
      <c r="Q12" s="44"/>
      <c r="R12" s="45"/>
      <c r="S12" s="46"/>
    </row>
    <row r="13" spans="1:19" s="35" customFormat="1" ht="14.25" customHeight="1">
      <c r="A13" s="47" t="s">
        <v>28</v>
      </c>
      <c r="B13" s="48"/>
      <c r="C13" s="49">
        <f t="shared" ref="C13:C18" si="0">D13+F13</f>
        <v>1127</v>
      </c>
      <c r="D13" s="50">
        <v>1044</v>
      </c>
      <c r="E13" s="51">
        <f t="shared" ref="E13:E18" si="1">IF($C13=0,"",D13/$C13*100)</f>
        <v>92.635314995563448</v>
      </c>
      <c r="F13" s="49">
        <f t="shared" ref="F13:F18" si="2">H13+J13+L13+R13</f>
        <v>83</v>
      </c>
      <c r="G13" s="51">
        <f t="shared" ref="G13:G18" si="3">IF($C13=0,"",F13/$C13*100)</f>
        <v>7.3646850044365566</v>
      </c>
      <c r="H13" s="50">
        <v>15</v>
      </c>
      <c r="I13" s="51">
        <f t="shared" ref="I13:I18" si="4">IF($C13=0,"",H13/$C13*100)</f>
        <v>1.3309671694764862</v>
      </c>
      <c r="J13" s="50">
        <v>8</v>
      </c>
      <c r="K13" s="51">
        <f t="shared" ref="K13:K18" si="5">IF($C13=0,"",J13/$C13*100)</f>
        <v>0.70984915705412599</v>
      </c>
      <c r="L13" s="32">
        <f t="shared" ref="L13:L18" si="6">N13+P13</f>
        <v>57</v>
      </c>
      <c r="M13" s="51">
        <f t="shared" ref="M13:M18" si="7">IF($C13=0,"",L13/$C13*100)</f>
        <v>5.0576752440106478</v>
      </c>
      <c r="N13" s="50">
        <v>42</v>
      </c>
      <c r="O13" s="51">
        <f t="shared" ref="O13:O18" si="8">IF($C13=0,"",N13/$C13*100)</f>
        <v>3.7267080745341614</v>
      </c>
      <c r="P13" s="50">
        <v>15</v>
      </c>
      <c r="Q13" s="51">
        <f t="shared" ref="Q13:Q18" si="9">IF($C13=0,"",P13/$C13*100)</f>
        <v>1.3309671694764862</v>
      </c>
      <c r="R13" s="52">
        <v>3</v>
      </c>
      <c r="S13" s="51">
        <f t="shared" ref="S13:S18" si="10">IF($C13=0,"",R13/$C13*100)</f>
        <v>0.26619343389529726</v>
      </c>
    </row>
    <row r="14" spans="1:19" s="35" customFormat="1" ht="14.25" customHeight="1">
      <c r="A14" s="47" t="s">
        <v>29</v>
      </c>
      <c r="B14" s="48"/>
      <c r="C14" s="49">
        <f t="shared" si="0"/>
        <v>97</v>
      </c>
      <c r="D14" s="50">
        <v>97</v>
      </c>
      <c r="E14" s="51">
        <f t="shared" si="1"/>
        <v>100</v>
      </c>
      <c r="F14" s="49">
        <f t="shared" si="2"/>
        <v>0</v>
      </c>
      <c r="G14" s="51">
        <f t="shared" si="3"/>
        <v>0</v>
      </c>
      <c r="H14" s="50">
        <v>0</v>
      </c>
      <c r="I14" s="51">
        <f t="shared" si="4"/>
        <v>0</v>
      </c>
      <c r="J14" s="50">
        <v>0</v>
      </c>
      <c r="K14" s="51">
        <f t="shared" si="5"/>
        <v>0</v>
      </c>
      <c r="L14" s="32">
        <f t="shared" si="6"/>
        <v>0</v>
      </c>
      <c r="M14" s="51">
        <f t="shared" si="7"/>
        <v>0</v>
      </c>
      <c r="N14" s="50">
        <v>0</v>
      </c>
      <c r="O14" s="51">
        <f t="shared" si="8"/>
        <v>0</v>
      </c>
      <c r="P14" s="50">
        <v>0</v>
      </c>
      <c r="Q14" s="51">
        <f>IF($C14=0,"",P14/$C14*100)</f>
        <v>0</v>
      </c>
      <c r="R14" s="52">
        <v>0</v>
      </c>
      <c r="S14" s="51">
        <f>IF($C14=0,"",R14/$C14*100)</f>
        <v>0</v>
      </c>
    </row>
    <row r="15" spans="1:19" s="35" customFormat="1" ht="14.25" customHeight="1">
      <c r="A15" s="47" t="s">
        <v>30</v>
      </c>
      <c r="B15" s="48"/>
      <c r="C15" s="49">
        <f t="shared" si="0"/>
        <v>57</v>
      </c>
      <c r="D15" s="50">
        <v>52</v>
      </c>
      <c r="E15" s="51">
        <f t="shared" si="1"/>
        <v>91.228070175438589</v>
      </c>
      <c r="F15" s="49">
        <f t="shared" si="2"/>
        <v>5</v>
      </c>
      <c r="G15" s="51">
        <f>IF($C15=0,"",F15/$C15*100)</f>
        <v>8.7719298245614024</v>
      </c>
      <c r="H15" s="50">
        <v>0</v>
      </c>
      <c r="I15" s="51">
        <f>IF($C15=0,"",H15/$C15*100)</f>
        <v>0</v>
      </c>
      <c r="J15" s="50">
        <v>1</v>
      </c>
      <c r="K15" s="51">
        <f t="shared" si="5"/>
        <v>1.7543859649122806</v>
      </c>
      <c r="L15" s="32">
        <f t="shared" si="6"/>
        <v>4</v>
      </c>
      <c r="M15" s="51">
        <f>IF($C15=0,"",L15/$C15*100)</f>
        <v>7.0175438596491224</v>
      </c>
      <c r="N15" s="50">
        <v>3</v>
      </c>
      <c r="O15" s="51">
        <f t="shared" si="8"/>
        <v>5.2631578947368416</v>
      </c>
      <c r="P15" s="50">
        <v>1</v>
      </c>
      <c r="Q15" s="51">
        <f t="shared" si="9"/>
        <v>1.7543859649122806</v>
      </c>
      <c r="R15" s="52">
        <v>0</v>
      </c>
      <c r="S15" s="51">
        <f t="shared" si="10"/>
        <v>0</v>
      </c>
    </row>
    <row r="16" spans="1:19" s="35" customFormat="1" ht="14.25" customHeight="1">
      <c r="A16" s="47" t="s">
        <v>31</v>
      </c>
      <c r="B16" s="48"/>
      <c r="C16" s="49">
        <f t="shared" si="0"/>
        <v>76</v>
      </c>
      <c r="D16" s="50">
        <v>76</v>
      </c>
      <c r="E16" s="51">
        <f t="shared" si="1"/>
        <v>100</v>
      </c>
      <c r="F16" s="49">
        <f t="shared" si="2"/>
        <v>0</v>
      </c>
      <c r="G16" s="51">
        <f t="shared" si="3"/>
        <v>0</v>
      </c>
      <c r="H16" s="50">
        <v>0</v>
      </c>
      <c r="I16" s="51">
        <f t="shared" si="4"/>
        <v>0</v>
      </c>
      <c r="J16" s="50">
        <v>0</v>
      </c>
      <c r="K16" s="51">
        <f t="shared" si="5"/>
        <v>0</v>
      </c>
      <c r="L16" s="32">
        <f t="shared" si="6"/>
        <v>0</v>
      </c>
      <c r="M16" s="51">
        <f t="shared" si="7"/>
        <v>0</v>
      </c>
      <c r="N16" s="50">
        <v>0</v>
      </c>
      <c r="O16" s="51">
        <f>IF($C16=0,"",N16/$C16*100)</f>
        <v>0</v>
      </c>
      <c r="P16" s="50">
        <v>0</v>
      </c>
      <c r="Q16" s="51">
        <f t="shared" si="9"/>
        <v>0</v>
      </c>
      <c r="R16" s="52">
        <v>0</v>
      </c>
      <c r="S16" s="51">
        <f t="shared" si="10"/>
        <v>0</v>
      </c>
    </row>
    <row r="17" spans="1:19" s="35" customFormat="1" ht="14.25" customHeight="1">
      <c r="A17" s="47" t="s">
        <v>32</v>
      </c>
      <c r="B17" s="48"/>
      <c r="C17" s="49">
        <f t="shared" si="0"/>
        <v>7</v>
      </c>
      <c r="D17" s="50">
        <v>7</v>
      </c>
      <c r="E17" s="51">
        <f t="shared" si="1"/>
        <v>100</v>
      </c>
      <c r="F17" s="49">
        <f t="shared" si="2"/>
        <v>0</v>
      </c>
      <c r="G17" s="51">
        <f t="shared" si="3"/>
        <v>0</v>
      </c>
      <c r="H17" s="50">
        <v>0</v>
      </c>
      <c r="I17" s="51">
        <f t="shared" si="4"/>
        <v>0</v>
      </c>
      <c r="J17" s="50">
        <v>0</v>
      </c>
      <c r="K17" s="51">
        <f t="shared" si="5"/>
        <v>0</v>
      </c>
      <c r="L17" s="32">
        <f t="shared" si="6"/>
        <v>0</v>
      </c>
      <c r="M17" s="51">
        <f t="shared" si="7"/>
        <v>0</v>
      </c>
      <c r="N17" s="50">
        <v>0</v>
      </c>
      <c r="O17" s="51">
        <f t="shared" si="8"/>
        <v>0</v>
      </c>
      <c r="P17" s="50">
        <v>0</v>
      </c>
      <c r="Q17" s="51">
        <f t="shared" si="9"/>
        <v>0</v>
      </c>
      <c r="R17" s="52">
        <v>0</v>
      </c>
      <c r="S17" s="51">
        <f t="shared" si="10"/>
        <v>0</v>
      </c>
    </row>
    <row r="18" spans="1:19" s="35" customFormat="1" ht="14.25" customHeight="1">
      <c r="A18" s="47" t="s">
        <v>33</v>
      </c>
      <c r="B18" s="48"/>
      <c r="C18" s="49">
        <f t="shared" si="0"/>
        <v>0</v>
      </c>
      <c r="D18" s="50">
        <v>0</v>
      </c>
      <c r="E18" s="51" t="str">
        <f t="shared" si="1"/>
        <v/>
      </c>
      <c r="F18" s="49">
        <f t="shared" si="2"/>
        <v>0</v>
      </c>
      <c r="G18" s="51" t="str">
        <f t="shared" si="3"/>
        <v/>
      </c>
      <c r="H18" s="50">
        <v>0</v>
      </c>
      <c r="I18" s="51" t="str">
        <f t="shared" si="4"/>
        <v/>
      </c>
      <c r="J18" s="50">
        <v>0</v>
      </c>
      <c r="K18" s="51" t="str">
        <f t="shared" si="5"/>
        <v/>
      </c>
      <c r="L18" s="32">
        <f t="shared" si="6"/>
        <v>0</v>
      </c>
      <c r="M18" s="51" t="str">
        <f t="shared" si="7"/>
        <v/>
      </c>
      <c r="N18" s="50">
        <v>0</v>
      </c>
      <c r="O18" s="51" t="str">
        <f t="shared" si="8"/>
        <v/>
      </c>
      <c r="P18" s="50">
        <v>0</v>
      </c>
      <c r="Q18" s="51" t="str">
        <f t="shared" si="9"/>
        <v/>
      </c>
      <c r="R18" s="52">
        <v>0</v>
      </c>
      <c r="S18" s="51" t="str">
        <f t="shared" si="10"/>
        <v/>
      </c>
    </row>
    <row r="19" spans="1:19" s="35" customFormat="1" ht="18.75" customHeight="1">
      <c r="A19" s="53" t="s">
        <v>34</v>
      </c>
      <c r="B19" s="54"/>
      <c r="C19" s="55"/>
      <c r="D19" s="55"/>
      <c r="E19" s="56"/>
      <c r="F19" s="55"/>
      <c r="G19" s="56"/>
      <c r="H19" s="55"/>
      <c r="I19" s="56"/>
      <c r="J19" s="55"/>
      <c r="K19" s="56"/>
      <c r="L19" s="55"/>
      <c r="M19" s="56"/>
      <c r="N19" s="55"/>
      <c r="O19" s="56"/>
      <c r="P19" s="55"/>
      <c r="Q19" s="56"/>
    </row>
    <row r="20" spans="1:19" s="35" customFormat="1">
      <c r="A20" s="53"/>
      <c r="B20" s="54"/>
      <c r="C20" s="55"/>
      <c r="D20" s="55"/>
      <c r="E20" s="56"/>
      <c r="F20" s="55"/>
      <c r="G20" s="56"/>
      <c r="H20" s="55"/>
      <c r="I20" s="56"/>
      <c r="J20" s="55"/>
      <c r="K20" s="56"/>
      <c r="L20" s="55"/>
      <c r="M20" s="56"/>
      <c r="N20" s="55"/>
      <c r="O20" s="56"/>
      <c r="P20" s="55"/>
      <c r="Q20" s="56"/>
    </row>
    <row r="21" spans="1:19" s="35" customFormat="1" ht="29.25" hidden="1" customHeight="1">
      <c r="A21" s="57" t="s">
        <v>35</v>
      </c>
      <c r="B21" s="58"/>
      <c r="C21" s="59">
        <f>'[1]Tabela 1'!D25</f>
        <v>1364</v>
      </c>
      <c r="D21" s="59">
        <f>'[1]Tabela 1'!F25</f>
        <v>1276</v>
      </c>
      <c r="E21" s="60"/>
      <c r="F21" s="59">
        <f>'[1]Tabela 1'!G25</f>
        <v>88</v>
      </c>
      <c r="G21" s="60"/>
      <c r="H21" s="59">
        <f>'[1]Tabela 1'!H25</f>
        <v>15</v>
      </c>
      <c r="I21" s="60"/>
      <c r="J21" s="59">
        <f>'[1]Tabela 1'!I25</f>
        <v>9</v>
      </c>
      <c r="K21" s="60"/>
      <c r="L21" s="59">
        <f>'[1]Tabela 1'!J25</f>
        <v>61</v>
      </c>
      <c r="M21" s="60"/>
      <c r="N21" s="59">
        <f>'[1]Tabela 1'!K25</f>
        <v>45</v>
      </c>
      <c r="O21" s="60"/>
      <c r="P21" s="59">
        <f>'[1]Tabela 1'!L25</f>
        <v>16</v>
      </c>
      <c r="Q21" s="60"/>
      <c r="R21" s="25">
        <f>'[1]Tabela 1'!M25</f>
        <v>3</v>
      </c>
      <c r="S21" s="61"/>
    </row>
    <row r="22" spans="1:19" s="35" customFormat="1">
      <c r="A22" s="53"/>
      <c r="B22" s="54"/>
      <c r="C22" s="55"/>
      <c r="D22" s="55"/>
      <c r="E22" s="56"/>
      <c r="F22" s="55"/>
      <c r="G22" s="56"/>
      <c r="H22" s="55"/>
      <c r="I22" s="56"/>
      <c r="J22" s="55"/>
      <c r="K22" s="56"/>
      <c r="L22" s="55"/>
      <c r="M22" s="56"/>
      <c r="N22" s="55"/>
      <c r="O22" s="56"/>
      <c r="P22" s="55"/>
      <c r="Q22" s="56"/>
    </row>
    <row r="23" spans="1:19">
      <c r="B23" s="62" t="s">
        <v>36</v>
      </c>
      <c r="C23" s="63"/>
      <c r="D23" s="63"/>
      <c r="E23" s="63"/>
      <c r="F23" s="63"/>
      <c r="G23" s="64"/>
      <c r="H23" s="64"/>
      <c r="I23" s="64"/>
    </row>
    <row r="24" spans="1:19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1:19" ht="15.75">
      <c r="A26" s="65"/>
      <c r="B26" s="65"/>
      <c r="C26" s="66" t="s">
        <v>37</v>
      </c>
      <c r="D26" s="66"/>
      <c r="E26" s="67"/>
      <c r="F26" s="68"/>
      <c r="G26" s="69"/>
      <c r="H26" s="70"/>
      <c r="I26" s="70"/>
      <c r="J26" s="70"/>
      <c r="K26" s="70"/>
      <c r="L26" s="65"/>
      <c r="M26" s="65"/>
      <c r="N26" s="65"/>
      <c r="O26" s="65"/>
      <c r="P26" s="65"/>
      <c r="Q26" s="65"/>
      <c r="R26" s="65"/>
      <c r="S26" s="65"/>
    </row>
    <row r="27" spans="1:19" ht="15.75">
      <c r="A27" s="65"/>
      <c r="B27" s="65"/>
      <c r="C27" s="71" t="s">
        <v>38</v>
      </c>
      <c r="D27" s="71"/>
      <c r="E27" s="72"/>
      <c r="F27" s="73"/>
      <c r="G27" s="69"/>
      <c r="H27" s="70"/>
      <c r="I27" s="70"/>
      <c r="J27" s="70"/>
      <c r="K27" s="70"/>
      <c r="L27" s="65"/>
      <c r="M27" s="65"/>
      <c r="N27" s="65"/>
      <c r="O27" s="65"/>
      <c r="P27" s="65"/>
      <c r="Q27" s="65"/>
      <c r="R27" s="65"/>
      <c r="S27" s="65"/>
    </row>
    <row r="28" spans="1:19" ht="15.75">
      <c r="A28" s="65"/>
      <c r="B28" s="65"/>
      <c r="C28" s="71" t="s">
        <v>39</v>
      </c>
      <c r="D28" s="71"/>
      <c r="E28" s="72"/>
      <c r="F28" s="73"/>
      <c r="G28" s="69"/>
      <c r="H28" s="70"/>
      <c r="I28" s="70"/>
      <c r="J28" s="70"/>
      <c r="K28" s="70"/>
      <c r="L28" s="65"/>
      <c r="M28" s="65"/>
      <c r="N28" s="65"/>
      <c r="O28" s="65"/>
      <c r="P28" s="65"/>
      <c r="Q28" s="65"/>
      <c r="R28" s="65"/>
      <c r="S28" s="65"/>
    </row>
    <row r="29" spans="1:19" ht="15.75">
      <c r="A29" s="65"/>
      <c r="B29" s="65"/>
      <c r="C29" s="71" t="s">
        <v>40</v>
      </c>
      <c r="D29" s="71"/>
      <c r="E29" s="72"/>
      <c r="F29" s="73"/>
      <c r="G29" s="69"/>
      <c r="H29" s="70"/>
      <c r="I29" s="70"/>
      <c r="J29" s="70"/>
      <c r="K29" s="70"/>
      <c r="L29" s="65"/>
      <c r="M29" s="65"/>
      <c r="N29" s="65"/>
      <c r="O29" s="65"/>
      <c r="P29" s="65"/>
      <c r="Q29" s="65"/>
      <c r="R29" s="65"/>
      <c r="S29" s="65"/>
    </row>
    <row r="30" spans="1:19" ht="15.75">
      <c r="A30" s="65"/>
      <c r="B30" s="65"/>
      <c r="C30" s="71" t="s">
        <v>41</v>
      </c>
      <c r="D30" s="71"/>
      <c r="E30" s="72"/>
      <c r="F30" s="73"/>
      <c r="G30" s="69"/>
      <c r="H30" s="70"/>
      <c r="I30" s="70"/>
      <c r="J30" s="70"/>
      <c r="K30" s="70"/>
      <c r="L30" s="65"/>
      <c r="M30" s="65"/>
      <c r="N30" s="65"/>
      <c r="O30" s="65"/>
      <c r="P30" s="65"/>
      <c r="Q30" s="65"/>
      <c r="R30" s="65"/>
      <c r="S30" s="65"/>
    </row>
    <row r="31" spans="1:19" ht="15.75">
      <c r="A31" s="65"/>
      <c r="B31" s="65"/>
      <c r="C31" s="71" t="s">
        <v>42</v>
      </c>
      <c r="D31" s="71"/>
      <c r="E31" s="72"/>
      <c r="F31" s="73"/>
      <c r="G31" s="69"/>
      <c r="H31" s="70"/>
      <c r="I31" s="70"/>
      <c r="J31" s="70"/>
      <c r="K31" s="70"/>
      <c r="L31" s="65"/>
      <c r="M31" s="65"/>
      <c r="N31" s="65"/>
      <c r="O31" s="65"/>
      <c r="P31" s="65"/>
      <c r="Q31" s="65"/>
      <c r="R31" s="65"/>
      <c r="S31" s="65"/>
    </row>
    <row r="32" spans="1:19" ht="15.75">
      <c r="A32" s="65"/>
      <c r="B32" s="65"/>
      <c r="C32" s="71" t="s">
        <v>43</v>
      </c>
      <c r="D32" s="71"/>
      <c r="E32" s="74"/>
      <c r="F32" s="73"/>
      <c r="G32" s="69"/>
      <c r="H32" s="75"/>
      <c r="I32" s="75"/>
      <c r="J32" s="75"/>
      <c r="K32" s="75"/>
      <c r="L32" s="65"/>
      <c r="M32" s="65"/>
      <c r="N32" s="65"/>
      <c r="O32" s="65"/>
      <c r="P32" s="65"/>
      <c r="Q32" s="65"/>
      <c r="R32" s="65"/>
      <c r="S32" s="65"/>
    </row>
    <row r="33" spans="1:19" ht="15.75">
      <c r="A33" s="65"/>
      <c r="B33" s="65"/>
      <c r="C33" s="76" t="s">
        <v>44</v>
      </c>
      <c r="D33" s="76"/>
      <c r="E33" s="77"/>
      <c r="F33" s="68"/>
      <c r="G33" s="69"/>
      <c r="H33" s="75"/>
      <c r="I33" s="75"/>
      <c r="J33" s="75"/>
      <c r="K33" s="75"/>
      <c r="L33" s="65"/>
      <c r="M33" s="65"/>
      <c r="N33" s="65"/>
      <c r="O33" s="65"/>
      <c r="P33" s="65"/>
      <c r="Q33" s="65"/>
      <c r="R33" s="65"/>
      <c r="S33" s="65"/>
    </row>
    <row r="34" spans="1:19" ht="15.75">
      <c r="A34" s="65"/>
      <c r="B34" s="65"/>
      <c r="C34" s="78" t="s">
        <v>45</v>
      </c>
      <c r="D34" s="78"/>
      <c r="E34" s="68"/>
      <c r="F34" s="68"/>
      <c r="G34" s="69"/>
      <c r="H34" s="75"/>
      <c r="I34" s="75"/>
      <c r="J34" s="75"/>
      <c r="K34" s="75"/>
      <c r="L34" s="65"/>
      <c r="M34" s="65"/>
      <c r="N34" s="65"/>
      <c r="O34" s="65"/>
      <c r="P34" s="65"/>
      <c r="Q34" s="65"/>
      <c r="R34" s="65"/>
      <c r="S34" s="65"/>
    </row>
    <row r="35" spans="1:19" ht="15.75">
      <c r="A35" s="65"/>
      <c r="B35" s="65"/>
      <c r="C35" s="78" t="s">
        <v>46</v>
      </c>
      <c r="D35" s="68"/>
      <c r="E35" s="68"/>
      <c r="F35" s="68"/>
      <c r="G35" s="68"/>
      <c r="H35" s="75"/>
      <c r="I35" s="75"/>
      <c r="J35" s="75"/>
      <c r="K35" s="75"/>
      <c r="L35" s="65"/>
      <c r="M35" s="65"/>
      <c r="N35" s="65"/>
      <c r="O35" s="65"/>
      <c r="P35" s="65"/>
      <c r="Q35" s="65"/>
      <c r="R35" s="65"/>
      <c r="S35" s="65"/>
    </row>
    <row r="36" spans="1:19" ht="15.75">
      <c r="A36" s="65"/>
      <c r="B36" s="65"/>
      <c r="C36" s="78" t="s">
        <v>47</v>
      </c>
      <c r="D36" s="78"/>
      <c r="E36" s="78"/>
      <c r="F36" s="68"/>
      <c r="G36" s="68"/>
      <c r="H36" s="75"/>
      <c r="I36" s="75"/>
      <c r="J36" s="75"/>
      <c r="K36" s="75"/>
      <c r="L36" s="65"/>
      <c r="M36" s="65"/>
      <c r="N36" s="65"/>
      <c r="O36" s="65"/>
      <c r="P36" s="65"/>
      <c r="Q36" s="65"/>
      <c r="R36" s="65"/>
      <c r="S36" s="65"/>
    </row>
    <row r="37" spans="1:19" ht="15.75">
      <c r="A37" s="65"/>
      <c r="B37" s="65"/>
      <c r="C37" s="78" t="s">
        <v>48</v>
      </c>
      <c r="D37" s="75"/>
      <c r="E37" s="75"/>
      <c r="F37" s="75"/>
      <c r="G37" s="75"/>
      <c r="H37" s="75"/>
      <c r="I37" s="75"/>
      <c r="J37" s="75"/>
      <c r="K37" s="75"/>
      <c r="L37" s="65"/>
      <c r="M37" s="65"/>
      <c r="N37" s="65"/>
      <c r="O37" s="65"/>
      <c r="P37" s="65"/>
      <c r="Q37" s="65"/>
      <c r="R37" s="65"/>
      <c r="S37" s="65"/>
    </row>
    <row r="38" spans="1:19" ht="15.75">
      <c r="A38" s="65"/>
      <c r="B38" s="65"/>
      <c r="C38" s="78" t="s">
        <v>49</v>
      </c>
      <c r="D38" s="75"/>
      <c r="E38" s="75"/>
      <c r="F38" s="75"/>
      <c r="G38" s="75"/>
      <c r="H38" s="75"/>
      <c r="I38" s="75"/>
      <c r="J38" s="75"/>
      <c r="K38" s="75"/>
      <c r="L38" s="65"/>
      <c r="M38" s="65"/>
      <c r="N38" s="65"/>
      <c r="O38" s="65"/>
      <c r="P38" s="65"/>
      <c r="Q38" s="65"/>
      <c r="R38" s="65"/>
      <c r="S38" s="65"/>
    </row>
    <row r="39" spans="1:19" ht="15.75">
      <c r="A39" s="65"/>
      <c r="B39" s="65"/>
      <c r="C39" s="78" t="s">
        <v>50</v>
      </c>
      <c r="D39" s="75"/>
      <c r="E39" s="75"/>
      <c r="F39" s="75"/>
      <c r="G39" s="75"/>
      <c r="H39" s="75"/>
      <c r="I39" s="75"/>
      <c r="J39" s="75"/>
      <c r="K39" s="75"/>
      <c r="L39" s="65"/>
      <c r="M39" s="65"/>
      <c r="N39" s="65"/>
      <c r="O39" s="65"/>
      <c r="P39" s="65"/>
      <c r="Q39" s="65"/>
      <c r="R39" s="65"/>
      <c r="S39" s="65"/>
    </row>
    <row r="40" spans="1:19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1:19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1:19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4" spans="1:19" ht="15.75">
      <c r="A44" s="79" t="s">
        <v>51</v>
      </c>
    </row>
    <row r="45" spans="1:19" ht="15.75">
      <c r="A45" s="80" t="s">
        <v>52</v>
      </c>
    </row>
    <row r="46" spans="1:19" ht="15.75">
      <c r="A46" s="80" t="s">
        <v>53</v>
      </c>
    </row>
  </sheetData>
  <sheetProtection password="CA7F" sheet="1" formatCells="0"/>
  <mergeCells count="21">
    <mergeCell ref="N6:Q6"/>
    <mergeCell ref="R6:R7"/>
    <mergeCell ref="S6:S7"/>
    <mergeCell ref="A12:B12"/>
    <mergeCell ref="A21:B21"/>
    <mergeCell ref="H6:H7"/>
    <mergeCell ref="I6:I7"/>
    <mergeCell ref="J6:J7"/>
    <mergeCell ref="K6:K7"/>
    <mergeCell ref="L6:L7"/>
    <mergeCell ref="M6:M7"/>
    <mergeCell ref="A3:S3"/>
    <mergeCell ref="A4:A7"/>
    <mergeCell ref="B4:B7"/>
    <mergeCell ref="C4:C7"/>
    <mergeCell ref="D4:S4"/>
    <mergeCell ref="D5:D7"/>
    <mergeCell ref="E5:E7"/>
    <mergeCell ref="F5:F7"/>
    <mergeCell ref="G5:G7"/>
    <mergeCell ref="H5:S5"/>
  </mergeCells>
  <conditionalFormatting sqref="C11">
    <cfRule type="cellIs" dxfId="8" priority="9" stopIfTrue="1" operator="notEqual">
      <formula>$C$21</formula>
    </cfRule>
  </conditionalFormatting>
  <conditionalFormatting sqref="D11">
    <cfRule type="cellIs" dxfId="7" priority="8" stopIfTrue="1" operator="notEqual">
      <formula>$D$21</formula>
    </cfRule>
  </conditionalFormatting>
  <conditionalFormatting sqref="F11">
    <cfRule type="cellIs" dxfId="6" priority="7" stopIfTrue="1" operator="notEqual">
      <formula>$F$21</formula>
    </cfRule>
  </conditionalFormatting>
  <conditionalFormatting sqref="H11">
    <cfRule type="cellIs" dxfId="5" priority="6" stopIfTrue="1" operator="notEqual">
      <formula>$H$21</formula>
    </cfRule>
  </conditionalFormatting>
  <conditionalFormatting sqref="J11">
    <cfRule type="cellIs" dxfId="4" priority="5" stopIfTrue="1" operator="notEqual">
      <formula>$J$21</formula>
    </cfRule>
  </conditionalFormatting>
  <conditionalFormatting sqref="L11">
    <cfRule type="cellIs" dxfId="3" priority="4" stopIfTrue="1" operator="notEqual">
      <formula>$L$21</formula>
    </cfRule>
  </conditionalFormatting>
  <conditionalFormatting sqref="N11">
    <cfRule type="cellIs" dxfId="2" priority="3" stopIfTrue="1" operator="notEqual">
      <formula>$N$21</formula>
    </cfRule>
  </conditionalFormatting>
  <conditionalFormatting sqref="P11">
    <cfRule type="cellIs" dxfId="1" priority="2" stopIfTrue="1" operator="notEqual">
      <formula>$P$21</formula>
    </cfRule>
  </conditionalFormatting>
  <conditionalFormatting sqref="R11">
    <cfRule type="cellIs" dxfId="0" priority="1" stopIfTrue="1" operator="notEqual">
      <formula>$R$21</formula>
    </cfRule>
  </conditionalFormatting>
  <printOptions horizontalCentered="1"/>
  <pageMargins left="0.39370078740157483" right="0.39370078740157483" top="0.78740157480314965" bottom="0.59055118110236227" header="0.51181102362204722" footer="0.51181102362204722"/>
  <pageSetup paperSize="9" scale="7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7</vt:lpstr>
      <vt:lpstr>'Tabela 7'!Obszar_wydruku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2015-05-25T11:00:02Z</dcterms:created>
  <dcterms:modified xsi:type="dcterms:W3CDTF">2015-05-25T11:00:09Z</dcterms:modified>
</cp:coreProperties>
</file>