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18960" windowHeight="11505"/>
  </bookViews>
  <sheets>
    <sheet name="Tabele 4 i 5" sheetId="1" r:id="rId1"/>
  </sheets>
  <externalReferences>
    <externalReference r:id="rId2"/>
  </externalReferences>
  <definedNames>
    <definedName name="_xlnm.Print_Area" localSheetId="0">'Tabele 4 i 5'!$A$1:$S$38</definedName>
  </definedNames>
  <calcPr calcId="125725"/>
</workbook>
</file>

<file path=xl/calcChain.xml><?xml version="1.0" encoding="utf-8"?>
<calcChain xmlns="http://schemas.openxmlformats.org/spreadsheetml/2006/main">
  <c r="L37" i="1"/>
  <c r="F37"/>
  <c r="C37"/>
  <c r="M37" s="1"/>
  <c r="M36"/>
  <c r="L36"/>
  <c r="G36"/>
  <c r="F36"/>
  <c r="C36"/>
  <c r="S36" s="1"/>
  <c r="L35"/>
  <c r="F35"/>
  <c r="C35" s="1"/>
  <c r="L34"/>
  <c r="F34"/>
  <c r="C34" s="1"/>
  <c r="L33"/>
  <c r="F33"/>
  <c r="C33"/>
  <c r="M33" s="1"/>
  <c r="M32"/>
  <c r="L32"/>
  <c r="G32"/>
  <c r="F32"/>
  <c r="C32"/>
  <c r="S32" s="1"/>
  <c r="R30"/>
  <c r="P30"/>
  <c r="N30"/>
  <c r="L30"/>
  <c r="J30"/>
  <c r="H30"/>
  <c r="F30" s="1"/>
  <c r="D30"/>
  <c r="L18"/>
  <c r="F18"/>
  <c r="C18"/>
  <c r="S18" s="1"/>
  <c r="L17"/>
  <c r="F17"/>
  <c r="C17" s="1"/>
  <c r="L16"/>
  <c r="F16"/>
  <c r="C16" s="1"/>
  <c r="L15"/>
  <c r="F15"/>
  <c r="C15"/>
  <c r="M15" s="1"/>
  <c r="L14"/>
  <c r="F14"/>
  <c r="C14"/>
  <c r="S14" s="1"/>
  <c r="L13"/>
  <c r="F13"/>
  <c r="C13" s="1"/>
  <c r="R11"/>
  <c r="P11"/>
  <c r="N11"/>
  <c r="L11" s="1"/>
  <c r="F11" s="1"/>
  <c r="C11" s="1"/>
  <c r="J11"/>
  <c r="H11"/>
  <c r="D11"/>
  <c r="R1"/>
  <c r="Q11" l="1"/>
  <c r="M11"/>
  <c r="I11"/>
  <c r="E11"/>
  <c r="S11"/>
  <c r="O11"/>
  <c r="K11"/>
  <c r="G11"/>
  <c r="Q13"/>
  <c r="K13"/>
  <c r="E13"/>
  <c r="S13"/>
  <c r="M13"/>
  <c r="G13"/>
  <c r="O13"/>
  <c r="I13"/>
  <c r="O16"/>
  <c r="I16"/>
  <c r="Q16"/>
  <c r="K16"/>
  <c r="E16"/>
  <c r="S16"/>
  <c r="M16"/>
  <c r="G16"/>
  <c r="Q35"/>
  <c r="K35"/>
  <c r="E35"/>
  <c r="S35"/>
  <c r="M35"/>
  <c r="G35"/>
  <c r="O35"/>
  <c r="I35"/>
  <c r="C30"/>
  <c r="Q17"/>
  <c r="K17"/>
  <c r="E17"/>
  <c r="S17"/>
  <c r="M17"/>
  <c r="G17"/>
  <c r="O17"/>
  <c r="I17"/>
  <c r="O34"/>
  <c r="I34"/>
  <c r="Q34"/>
  <c r="K34"/>
  <c r="E34"/>
  <c r="S34"/>
  <c r="M34"/>
  <c r="G34"/>
  <c r="E14"/>
  <c r="K14"/>
  <c r="Q14"/>
  <c r="S15"/>
  <c r="E18"/>
  <c r="K18"/>
  <c r="Q18"/>
  <c r="E32"/>
  <c r="K32"/>
  <c r="Q32"/>
  <c r="S33"/>
  <c r="E36"/>
  <c r="K36"/>
  <c r="Q36"/>
  <c r="S37"/>
  <c r="I14"/>
  <c r="O14"/>
  <c r="E15"/>
  <c r="K15"/>
  <c r="Q15"/>
  <c r="I18"/>
  <c r="O18"/>
  <c r="I32"/>
  <c r="O32"/>
  <c r="E33"/>
  <c r="K33"/>
  <c r="Q33"/>
  <c r="I36"/>
  <c r="O36"/>
  <c r="E37"/>
  <c r="K37"/>
  <c r="Q37"/>
  <c r="G14"/>
  <c r="M14"/>
  <c r="I15"/>
  <c r="O15"/>
  <c r="G18"/>
  <c r="M18"/>
  <c r="I33"/>
  <c r="O33"/>
  <c r="I37"/>
  <c r="O37"/>
  <c r="G15"/>
  <c r="G33"/>
  <c r="G37"/>
  <c r="S30" l="1"/>
  <c r="O30"/>
  <c r="K30"/>
  <c r="G30"/>
  <c r="Q30"/>
  <c r="M30"/>
  <c r="I30"/>
  <c r="E30"/>
</calcChain>
</file>

<file path=xl/sharedStrings.xml><?xml version="1.0" encoding="utf-8"?>
<sst xmlns="http://schemas.openxmlformats.org/spreadsheetml/2006/main" count="78" uniqueCount="40">
  <si>
    <t xml:space="preserve">Regionalna Izba Obrachunkowa w </t>
  </si>
  <si>
    <r>
      <t xml:space="preserve">Tabela 4. Wyniki badania nadzorczego uchwał i zarządzeń zmieniających budżety jednostek samorządu terytorialnego, związków międzygminnych i związków powiatów w 2014 roku </t>
    </r>
    <r>
      <rPr>
        <b/>
        <vertAlign val="superscript"/>
        <sz val="10"/>
        <rFont val="Arial CE"/>
        <charset val="238"/>
      </rPr>
      <t>1)</t>
    </r>
  </si>
  <si>
    <t>Lp.</t>
  </si>
  <si>
    <t>LATA</t>
  </si>
  <si>
    <r>
      <t xml:space="preserve">Liczba
zbadanych
uchwał
i zarządzeń
</t>
    </r>
    <r>
      <rPr>
        <i/>
        <sz val="8"/>
        <rFont val="Arial CE"/>
        <family val="2"/>
        <charset val="238"/>
      </rPr>
      <t>(kol.4+6)</t>
    </r>
  </si>
  <si>
    <t>Wyniki postępowania nadzorczego</t>
  </si>
  <si>
    <t>bez
naruszenia
prawa</t>
  </si>
  <si>
    <t>4 : 3
%</t>
  </si>
  <si>
    <r>
      <t xml:space="preserve">z
narusze-
niem
prawa
</t>
    </r>
    <r>
      <rPr>
        <i/>
        <sz val="8"/>
        <rFont val="Arial CE"/>
        <family val="2"/>
        <charset val="238"/>
      </rPr>
      <t>(kol.8+10+12+18)</t>
    </r>
  </si>
  <si>
    <t>6 : 3
%</t>
  </si>
  <si>
    <t>z tego:</t>
  </si>
  <si>
    <t>z nieistotnym
naruszeniem
prawa</t>
  </si>
  <si>
    <t>8 : 3
%</t>
  </si>
  <si>
    <t>wszczęte
postępo-
wania
umorzono</t>
  </si>
  <si>
    <t>10 : 3
%</t>
  </si>
  <si>
    <r>
      <t xml:space="preserve">nieważne
</t>
    </r>
    <r>
      <rPr>
        <i/>
        <sz val="8"/>
        <rFont val="Arial CE"/>
        <family val="2"/>
        <charset val="238"/>
      </rPr>
      <t>(kol.14+16)</t>
    </r>
  </si>
  <si>
    <t>12 : 3
%</t>
  </si>
  <si>
    <r>
      <t>inne
rozstrzyg-
nięcia</t>
    </r>
    <r>
      <rPr>
        <vertAlign val="superscript"/>
        <sz val="10"/>
        <rFont val="Arial CE"/>
        <charset val="238"/>
      </rPr>
      <t>2)</t>
    </r>
  </si>
  <si>
    <t>18 : 3
%</t>
  </si>
  <si>
    <t>nieważne
w części</t>
  </si>
  <si>
    <t>14 : 3
%</t>
  </si>
  <si>
    <t>nieważne 
w całości</t>
  </si>
  <si>
    <t>16 : 3
%</t>
  </si>
  <si>
    <t>1.</t>
  </si>
  <si>
    <t xml:space="preserve">. </t>
  </si>
  <si>
    <t>x</t>
  </si>
  <si>
    <t>2.</t>
  </si>
  <si>
    <t>3.</t>
  </si>
  <si>
    <t>gminy</t>
  </si>
  <si>
    <t>powiaty</t>
  </si>
  <si>
    <t>miasta na prawach powiatu</t>
  </si>
  <si>
    <t>samorządy województw</t>
  </si>
  <si>
    <t>związki międzygminne</t>
  </si>
  <si>
    <t>związki powiatów</t>
  </si>
  <si>
    <r>
      <t xml:space="preserve">1) </t>
    </r>
    <r>
      <rPr>
        <sz val="8"/>
        <rFont val="Arial CE"/>
        <charset val="238"/>
      </rPr>
      <t>w tym uchwały dot. upoważnienia organu wykonawczego jst do dokonywania zmian w budżecie oraz przekazywania uprawnień do dokonywania zmian w budżecie kierownikom jednostek organizacyjnych</t>
    </r>
  </si>
  <si>
    <r>
      <t xml:space="preserve">2) </t>
    </r>
    <r>
      <rPr>
        <sz val="8"/>
        <rFont val="Arial CE"/>
        <family val="2"/>
        <charset val="238"/>
      </rPr>
      <t>dotyczy np. uchwał/zarządzeń z naruszeniem prawa bez stwierdzania nieważności lub uchwał/zarządzeń z naruszeniem prawa dotyczących minionego roku budżetowego</t>
    </r>
  </si>
  <si>
    <t>Tabela 5. Wyniki badania nadzorczego uchwał i zarządzeń organów jednostek samorządu terytorialnego oraz związków międzygminnych i związków powiatów w sprawie wieloletniej prognozy finansowej i jej zmian w 2014 roku</t>
  </si>
  <si>
    <r>
      <t xml:space="preserve">Liczba
zbadanych
uchwał
</t>
    </r>
    <r>
      <rPr>
        <i/>
        <sz val="8"/>
        <rFont val="Arial CE"/>
        <family val="2"/>
        <charset val="238"/>
      </rPr>
      <t>(kol.4+6)</t>
    </r>
  </si>
  <si>
    <r>
      <t>inne
rozstrzyg-
nięcia</t>
    </r>
    <r>
      <rPr>
        <vertAlign val="superscript"/>
        <sz val="10"/>
        <rFont val="Arial CE"/>
        <charset val="238"/>
      </rPr>
      <t>1)</t>
    </r>
  </si>
  <si>
    <r>
      <t xml:space="preserve">1) </t>
    </r>
    <r>
      <rPr>
        <sz val="8"/>
        <rFont val="Arial CE"/>
        <charset val="238"/>
      </rPr>
      <t>dotyczy np. uchwał/zarządzeń z naruszeniem prawa bez stwierdzania nieważności</t>
    </r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</si>
</sst>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0.0"/>
  </numFmts>
  <fonts count="17">
    <font>
      <sz val="10"/>
      <name val="Arial CE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b/>
      <sz val="10"/>
      <name val="Arial CE"/>
      <family val="2"/>
      <charset val="238"/>
    </font>
    <font>
      <b/>
      <vertAlign val="superscript"/>
      <sz val="10"/>
      <name val="Arial CE"/>
      <charset val="238"/>
    </font>
    <font>
      <sz val="10"/>
      <name val="Arial CE"/>
      <family val="2"/>
      <charset val="238"/>
    </font>
    <font>
      <i/>
      <sz val="8"/>
      <name val="Arial CE"/>
      <family val="2"/>
      <charset val="238"/>
    </font>
    <font>
      <vertAlign val="superscript"/>
      <sz val="10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vertAlign val="superscript"/>
      <sz val="10"/>
      <name val="Arial CE"/>
      <family val="2"/>
      <charset val="238"/>
    </font>
    <font>
      <i/>
      <sz val="10"/>
      <name val="Arial CE"/>
      <family val="2"/>
      <charset val="238"/>
    </font>
    <font>
      <vertAlign val="superscript"/>
      <sz val="8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3" fontId="16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1" applyFont="1" applyProtection="1">
      <protection hidden="1"/>
    </xf>
    <xf numFmtId="0" fontId="2" fillId="0" borderId="0" xfId="1" applyFont="1" applyAlignment="1" applyProtection="1">
      <alignment horizontal="right" vertical="center"/>
      <protection hidden="1"/>
    </xf>
    <xf numFmtId="0" fontId="2" fillId="0" borderId="0" xfId="1" applyFont="1" applyFill="1" applyAlignment="1" applyProtection="1">
      <alignment vertical="center"/>
      <protection hidden="1"/>
    </xf>
    <xf numFmtId="0" fontId="3" fillId="0" borderId="0" xfId="1" applyNumberFormat="1" applyFont="1" applyAlignment="1" applyProtection="1">
      <alignment horizontal="left" vertical="center"/>
      <protection hidden="1"/>
    </xf>
    <xf numFmtId="0" fontId="5" fillId="0" borderId="1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 wrapText="1"/>
      <protection hidden="1"/>
    </xf>
    <xf numFmtId="0" fontId="5" fillId="0" borderId="3" xfId="1" applyFont="1" applyBorder="1" applyAlignment="1" applyProtection="1">
      <alignment horizontal="center" vertical="center"/>
      <protection hidden="1"/>
    </xf>
    <xf numFmtId="0" fontId="5" fillId="0" borderId="4" xfId="1" applyFont="1" applyBorder="1" applyAlignment="1" applyProtection="1">
      <alignment horizontal="center" vertical="center"/>
      <protection hidden="1"/>
    </xf>
    <xf numFmtId="0" fontId="5" fillId="0" borderId="5" xfId="1" applyFont="1" applyBorder="1" applyAlignment="1" applyProtection="1">
      <alignment horizontal="center" vertical="center"/>
      <protection hidden="1"/>
    </xf>
    <xf numFmtId="0" fontId="5" fillId="0" borderId="6" xfId="1" applyNumberFormat="1" applyFont="1" applyBorder="1" applyAlignment="1" applyProtection="1">
      <alignment horizontal="center" vertical="center"/>
      <protection hidden="1"/>
    </xf>
    <xf numFmtId="3" fontId="5" fillId="0" borderId="2" xfId="1" applyNumberFormat="1" applyFont="1" applyBorder="1" applyAlignment="1" applyProtection="1">
      <alignment horizontal="center" vertical="center" wrapText="1"/>
      <protection hidden="1"/>
    </xf>
    <xf numFmtId="0" fontId="5" fillId="0" borderId="2" xfId="1" applyFont="1" applyBorder="1" applyAlignment="1" applyProtection="1">
      <alignment horizontal="center" vertical="center" wrapText="1"/>
      <protection hidden="1"/>
    </xf>
    <xf numFmtId="0" fontId="5" fillId="0" borderId="3" xfId="1" applyFont="1" applyBorder="1" applyAlignment="1" applyProtection="1">
      <alignment horizontal="left" vertical="center"/>
      <protection hidden="1"/>
    </xf>
    <xf numFmtId="0" fontId="5" fillId="0" borderId="4" xfId="1" applyFont="1" applyBorder="1" applyAlignment="1" applyProtection="1">
      <alignment horizontal="left" vertical="center"/>
      <protection hidden="1"/>
    </xf>
    <xf numFmtId="0" fontId="5" fillId="0" borderId="5" xfId="1" applyFont="1" applyBorder="1" applyAlignment="1" applyProtection="1">
      <alignment horizontal="left" vertical="center"/>
      <protection hidden="1"/>
    </xf>
    <xf numFmtId="0" fontId="5" fillId="0" borderId="2" xfId="1" applyFont="1" applyBorder="1" applyAlignment="1" applyProtection="1">
      <alignment horizontal="left" vertical="center"/>
      <protection hidden="1"/>
    </xf>
    <xf numFmtId="0" fontId="0" fillId="0" borderId="1" xfId="1" applyFont="1" applyBorder="1" applyAlignment="1" applyProtection="1">
      <alignment horizontal="center" vertical="center" wrapText="1"/>
      <protection hidden="1"/>
    </xf>
    <xf numFmtId="0" fontId="5" fillId="0" borderId="7" xfId="1" applyNumberFormat="1" applyFont="1" applyBorder="1" applyAlignment="1" applyProtection="1">
      <alignment horizontal="center" vertical="center"/>
      <protection hidden="1"/>
    </xf>
    <xf numFmtId="3" fontId="5" fillId="0" borderId="2" xfId="1" applyNumberFormat="1" applyFont="1" applyBorder="1" applyAlignment="1" applyProtection="1">
      <alignment horizontal="center" vertical="center"/>
      <protection hidden="1"/>
    </xf>
    <xf numFmtId="3" fontId="5" fillId="0" borderId="2" xfId="1" applyNumberFormat="1" applyFont="1" applyBorder="1" applyAlignment="1" applyProtection="1">
      <alignment horizontal="center" vertical="center" wrapText="1"/>
      <protection hidden="1"/>
    </xf>
    <xf numFmtId="0" fontId="5" fillId="0" borderId="2" xfId="1" applyFont="1" applyBorder="1" applyAlignment="1" applyProtection="1">
      <alignment horizontal="center" vertical="center" wrapText="1"/>
      <protection hidden="1"/>
    </xf>
    <xf numFmtId="0" fontId="0" fillId="0" borderId="7" xfId="1" applyFont="1" applyBorder="1" applyAlignment="1" applyProtection="1">
      <alignment horizontal="center" vertical="center"/>
      <protection hidden="1"/>
    </xf>
    <xf numFmtId="0" fontId="8" fillId="0" borderId="2" xfId="1" applyNumberFormat="1" applyFont="1" applyBorder="1" applyAlignment="1" applyProtection="1">
      <alignment horizontal="center" vertical="center"/>
      <protection hidden="1"/>
    </xf>
    <xf numFmtId="0" fontId="9" fillId="0" borderId="2" xfId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3" fontId="5" fillId="0" borderId="2" xfId="1" applyNumberFormat="1" applyFont="1" applyBorder="1" applyAlignment="1" applyProtection="1">
      <alignment vertical="center"/>
      <protection hidden="1"/>
    </xf>
    <xf numFmtId="164" fontId="5" fillId="0" borderId="2" xfId="1" applyNumberFormat="1" applyFont="1" applyBorder="1" applyAlignment="1" applyProtection="1">
      <alignment vertical="center"/>
      <protection hidden="1"/>
    </xf>
    <xf numFmtId="1" fontId="5" fillId="0" borderId="2" xfId="1" applyNumberFormat="1" applyFont="1" applyBorder="1" applyAlignment="1" applyProtection="1">
      <alignment vertical="center"/>
      <protection hidden="1"/>
    </xf>
    <xf numFmtId="3" fontId="10" fillId="0" borderId="2" xfId="1" applyNumberFormat="1" applyFont="1" applyBorder="1" applyAlignment="1" applyProtection="1">
      <alignment horizontal="right" vertical="center"/>
      <protection hidden="1"/>
    </xf>
    <xf numFmtId="164" fontId="5" fillId="0" borderId="2" xfId="1" applyNumberFormat="1" applyFont="1" applyBorder="1" applyAlignment="1" applyProtection="1">
      <alignment horizontal="right" vertical="center"/>
      <protection hidden="1"/>
    </xf>
    <xf numFmtId="0" fontId="1" fillId="0" borderId="2" xfId="1" applyNumberFormat="1" applyFont="1" applyFill="1" applyBorder="1" applyAlignment="1" applyProtection="1">
      <alignment horizontal="center" vertical="center"/>
      <protection hidden="1"/>
    </xf>
    <xf numFmtId="3" fontId="1" fillId="0" borderId="2" xfId="1" applyNumberFormat="1" applyFont="1" applyFill="1" applyBorder="1" applyAlignment="1" applyProtection="1">
      <alignment vertical="center"/>
      <protection hidden="1"/>
    </xf>
    <xf numFmtId="164" fontId="1" fillId="0" borderId="2" xfId="1" applyNumberFormat="1" applyFont="1" applyFill="1" applyBorder="1" applyAlignment="1" applyProtection="1">
      <alignment vertical="center"/>
      <protection hidden="1"/>
    </xf>
    <xf numFmtId="3" fontId="1" fillId="0" borderId="2" xfId="1" applyNumberFormat="1" applyFont="1" applyFill="1" applyBorder="1" applyAlignment="1" applyProtection="1">
      <alignment horizontal="right" vertical="center"/>
      <protection hidden="1"/>
    </xf>
    <xf numFmtId="0" fontId="5" fillId="0" borderId="0" xfId="1" applyFont="1" applyProtection="1">
      <protection hidden="1"/>
    </xf>
    <xf numFmtId="0" fontId="3" fillId="0" borderId="2" xfId="1" applyNumberFormat="1" applyFont="1" applyBorder="1" applyAlignment="1" applyProtection="1">
      <alignment horizontal="center" vertical="center"/>
      <protection hidden="1"/>
    </xf>
    <xf numFmtId="3" fontId="3" fillId="0" borderId="2" xfId="1" applyNumberFormat="1" applyFont="1" applyFill="1" applyBorder="1" applyAlignment="1" applyProtection="1">
      <alignment vertical="center"/>
      <protection hidden="1"/>
    </xf>
    <xf numFmtId="3" fontId="3" fillId="0" borderId="2" xfId="1" applyNumberFormat="1" applyFont="1" applyBorder="1" applyAlignment="1" applyProtection="1">
      <alignment vertical="center"/>
      <protection hidden="1"/>
    </xf>
    <xf numFmtId="164" fontId="3" fillId="0" borderId="2" xfId="1" applyNumberFormat="1" applyFont="1" applyBorder="1" applyAlignment="1" applyProtection="1">
      <alignment vertical="center"/>
      <protection hidden="1"/>
    </xf>
    <xf numFmtId="0" fontId="3" fillId="0" borderId="2" xfId="1" applyFont="1" applyBorder="1" applyAlignment="1" applyProtection="1">
      <alignment vertical="center"/>
      <protection hidden="1"/>
    </xf>
    <xf numFmtId="0" fontId="3" fillId="0" borderId="0" xfId="1" applyFont="1" applyProtection="1">
      <protection hidden="1"/>
    </xf>
    <xf numFmtId="0" fontId="11" fillId="0" borderId="3" xfId="1" applyNumberFormat="1" applyFont="1" applyBorder="1" applyAlignment="1" applyProtection="1">
      <alignment horizontal="left" vertical="center"/>
      <protection hidden="1"/>
    </xf>
    <xf numFmtId="0" fontId="11" fillId="0" borderId="4" xfId="1" applyNumberFormat="1" applyFont="1" applyBorder="1" applyAlignment="1" applyProtection="1">
      <alignment horizontal="left" vertical="center"/>
      <protection hidden="1"/>
    </xf>
    <xf numFmtId="3" fontId="1" fillId="0" borderId="4" xfId="1" applyNumberFormat="1" applyFont="1" applyFill="1" applyBorder="1" applyAlignment="1" applyProtection="1">
      <alignment vertical="center"/>
      <protection hidden="1"/>
    </xf>
    <xf numFmtId="3" fontId="1" fillId="0" borderId="4" xfId="1" applyNumberFormat="1" applyFont="1" applyBorder="1" applyAlignment="1" applyProtection="1">
      <alignment vertical="center"/>
      <protection hidden="1"/>
    </xf>
    <xf numFmtId="164" fontId="1" fillId="0" borderId="4" xfId="1" applyNumberFormat="1" applyFont="1" applyBorder="1" applyAlignment="1" applyProtection="1">
      <alignment vertical="center"/>
      <protection hidden="1"/>
    </xf>
    <xf numFmtId="0" fontId="1" fillId="0" borderId="4" xfId="1" applyFont="1" applyBorder="1" applyAlignment="1" applyProtection="1">
      <alignment vertical="center"/>
      <protection hidden="1"/>
    </xf>
    <xf numFmtId="164" fontId="1" fillId="0" borderId="5" xfId="1" applyNumberFormat="1" applyFont="1" applyBorder="1" applyAlignment="1" applyProtection="1">
      <alignment vertical="center"/>
      <protection hidden="1"/>
    </xf>
    <xf numFmtId="0" fontId="5" fillId="0" borderId="3" xfId="1" applyFont="1" applyBorder="1" applyAlignment="1" applyProtection="1">
      <alignment horizontal="left" vertical="center"/>
      <protection hidden="1"/>
    </xf>
    <xf numFmtId="0" fontId="5" fillId="0" borderId="2" xfId="1" applyNumberFormat="1" applyFont="1" applyBorder="1" applyAlignment="1" applyProtection="1">
      <alignment horizontal="left" vertical="center"/>
      <protection hidden="1"/>
    </xf>
    <xf numFmtId="3" fontId="1" fillId="2" borderId="2" xfId="1" applyNumberFormat="1" applyFont="1" applyFill="1" applyBorder="1" applyAlignment="1" applyProtection="1">
      <alignment vertical="center"/>
      <protection locked="0" hidden="1"/>
    </xf>
    <xf numFmtId="164" fontId="1" fillId="0" borderId="2" xfId="1" applyNumberFormat="1" applyFont="1" applyBorder="1" applyAlignment="1" applyProtection="1">
      <alignment vertical="center"/>
      <protection hidden="1"/>
    </xf>
    <xf numFmtId="3" fontId="1" fillId="0" borderId="2" xfId="1" applyNumberFormat="1" applyFont="1" applyBorder="1" applyAlignment="1" applyProtection="1">
      <alignment vertical="center"/>
      <protection hidden="1"/>
    </xf>
    <xf numFmtId="0" fontId="1" fillId="2" borderId="2" xfId="1" applyFont="1" applyFill="1" applyBorder="1" applyAlignment="1" applyProtection="1">
      <alignment vertical="center"/>
      <protection locked="0" hidden="1"/>
    </xf>
    <xf numFmtId="0" fontId="5" fillId="0" borderId="2" xfId="1" applyFont="1" applyBorder="1" applyAlignment="1" applyProtection="1">
      <alignment horizontal="left" vertical="center"/>
      <protection hidden="1"/>
    </xf>
    <xf numFmtId="0" fontId="12" fillId="0" borderId="0" xfId="1" applyFont="1" applyProtection="1">
      <protection hidden="1"/>
    </xf>
    <xf numFmtId="0" fontId="3" fillId="0" borderId="8" xfId="1" applyFont="1" applyBorder="1" applyAlignment="1" applyProtection="1">
      <alignment horizontal="left" vertical="center" wrapText="1"/>
      <protection hidden="1"/>
    </xf>
    <xf numFmtId="0" fontId="1" fillId="0" borderId="2" xfId="1" applyNumberFormat="1" applyFont="1" applyBorder="1" applyAlignment="1" applyProtection="1">
      <alignment horizontal="center" vertical="center"/>
      <protection hidden="1"/>
    </xf>
    <xf numFmtId="164" fontId="0" fillId="0" borderId="2" xfId="1" applyNumberFormat="1" applyFont="1" applyBorder="1" applyAlignment="1" applyProtection="1">
      <alignment horizontal="right" vertical="center"/>
      <protection hidden="1"/>
    </xf>
    <xf numFmtId="0" fontId="1" fillId="0" borderId="2" xfId="1" applyFont="1" applyBorder="1" applyAlignment="1" applyProtection="1">
      <alignment vertical="center"/>
      <protection hidden="1"/>
    </xf>
    <xf numFmtId="0" fontId="1" fillId="0" borderId="0" xfId="1" applyFont="1" applyProtection="1">
      <protection hidden="1"/>
    </xf>
    <xf numFmtId="0" fontId="15" fillId="0" borderId="2" xfId="1" applyNumberFormat="1" applyFont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left" vertical="center"/>
      <protection hidden="1"/>
    </xf>
    <xf numFmtId="3" fontId="1" fillId="0" borderId="0" xfId="1" applyNumberFormat="1" applyFont="1" applyFill="1" applyBorder="1" applyAlignment="1" applyProtection="1">
      <alignment vertical="center"/>
      <protection hidden="1"/>
    </xf>
    <xf numFmtId="164" fontId="1" fillId="0" borderId="0" xfId="1" applyNumberFormat="1" applyFont="1" applyFill="1" applyBorder="1" applyAlignment="1" applyProtection="1">
      <alignment vertical="center"/>
      <protection hidden="1"/>
    </xf>
    <xf numFmtId="0" fontId="1" fillId="0" borderId="0" xfId="1" applyFont="1" applyFill="1" applyBorder="1" applyAlignment="1" applyProtection="1">
      <alignment vertical="center"/>
      <protection hidden="1"/>
    </xf>
    <xf numFmtId="0" fontId="5" fillId="0" borderId="0" xfId="1" applyFont="1" applyFill="1" applyProtection="1">
      <protection hidden="1"/>
    </xf>
    <xf numFmtId="0" fontId="0" fillId="0" borderId="0" xfId="0" applyProtection="1">
      <protection hidden="1"/>
    </xf>
  </cellXfs>
  <cellStyles count="3">
    <cellStyle name="[StdExit()]" xfId="1"/>
    <cellStyle name="Dziesiętny 2" xfId="2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2014%20-%20tabele%20do%20wype&#322;nienia%20zrobion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ela 1"/>
      <sheetName val="Tabele 2 i 3"/>
      <sheetName val="Tabele 4 i 5"/>
      <sheetName val="Tabela 6"/>
      <sheetName val="Tabela 6a"/>
      <sheetName val="Tabela 7"/>
      <sheetName val="Tabela 8"/>
    </sheetNames>
    <sheetDataSet>
      <sheetData sheetId="0">
        <row r="1">
          <cell r="L1" t="str">
            <v>Białymstoku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showGridLines="0" tabSelected="1" topLeftCell="A4" zoomScale="90" zoomScaleNormal="90" workbookViewId="0">
      <selection activeCell="H35" sqref="H35"/>
    </sheetView>
  </sheetViews>
  <sheetFormatPr defaultRowHeight="12.75"/>
  <cols>
    <col min="1" max="1" width="4.42578125" style="69" customWidth="1"/>
    <col min="2" max="2" width="20.5703125" style="69" customWidth="1"/>
    <col min="3" max="3" width="11.42578125" style="69" customWidth="1"/>
    <col min="4" max="4" width="10.85546875" style="69" customWidth="1"/>
    <col min="5" max="5" width="6.140625" style="69" customWidth="1"/>
    <col min="6" max="6" width="14.28515625" style="69" customWidth="1"/>
    <col min="7" max="7" width="6.140625" style="69" customWidth="1"/>
    <col min="8" max="8" width="12.42578125" style="69" customWidth="1"/>
    <col min="9" max="9" width="6.140625" style="69" customWidth="1"/>
    <col min="10" max="10" width="10" style="69" customWidth="1"/>
    <col min="11" max="11" width="6.140625" style="69" customWidth="1"/>
    <col min="12" max="12" width="9.85546875" style="69" customWidth="1"/>
    <col min="13" max="13" width="6.140625" style="69" customWidth="1"/>
    <col min="14" max="14" width="9.85546875" style="69" customWidth="1"/>
    <col min="15" max="15" width="6.140625" style="69" customWidth="1"/>
    <col min="16" max="16" width="9.85546875" style="69" customWidth="1"/>
    <col min="17" max="17" width="6.140625" style="69" customWidth="1"/>
    <col min="18" max="18" width="10.28515625" style="69" customWidth="1"/>
    <col min="19" max="19" width="6.140625" style="69" customWidth="1"/>
    <col min="20" max="16384" width="9.140625" style="69"/>
  </cols>
  <sheetData>
    <row r="1" spans="1:19" s="1" customFormat="1">
      <c r="Q1" s="2" t="s">
        <v>0</v>
      </c>
      <c r="R1" s="3" t="str">
        <f>IF('[1]Tabela 1'!L1="","",'[1]Tabela 1'!L1)</f>
        <v>Białymstoku</v>
      </c>
      <c r="S1" s="3"/>
    </row>
    <row r="2" spans="1:19" s="1" customFormat="1">
      <c r="Q2" s="2"/>
      <c r="R2" s="3"/>
      <c r="S2" s="3"/>
    </row>
    <row r="3" spans="1:19" s="1" customFormat="1" ht="18.7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9" s="1" customFormat="1" ht="18" customHeight="1">
      <c r="A4" s="5" t="s">
        <v>2</v>
      </c>
      <c r="B4" s="6" t="s">
        <v>3</v>
      </c>
      <c r="C4" s="7" t="s">
        <v>4</v>
      </c>
      <c r="D4" s="8" t="s">
        <v>5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0"/>
    </row>
    <row r="5" spans="1:19" s="1" customFormat="1" ht="18" customHeight="1">
      <c r="A5" s="11"/>
      <c r="B5" s="6"/>
      <c r="C5" s="6"/>
      <c r="D5" s="12" t="s">
        <v>6</v>
      </c>
      <c r="E5" s="13" t="s">
        <v>7</v>
      </c>
      <c r="F5" s="12" t="s">
        <v>8</v>
      </c>
      <c r="G5" s="13" t="s">
        <v>9</v>
      </c>
      <c r="H5" s="14" t="s">
        <v>10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</row>
    <row r="6" spans="1:19" s="1" customFormat="1" ht="18.75" customHeight="1">
      <c r="A6" s="11"/>
      <c r="B6" s="6"/>
      <c r="C6" s="6"/>
      <c r="D6" s="12"/>
      <c r="E6" s="13"/>
      <c r="F6" s="12"/>
      <c r="G6" s="13"/>
      <c r="H6" s="12" t="s">
        <v>11</v>
      </c>
      <c r="I6" s="13" t="s">
        <v>12</v>
      </c>
      <c r="J6" s="13" t="s">
        <v>13</v>
      </c>
      <c r="K6" s="13" t="s">
        <v>14</v>
      </c>
      <c r="L6" s="12" t="s">
        <v>15</v>
      </c>
      <c r="M6" s="13" t="s">
        <v>16</v>
      </c>
      <c r="N6" s="17" t="s">
        <v>10</v>
      </c>
      <c r="O6" s="17"/>
      <c r="P6" s="17"/>
      <c r="Q6" s="17"/>
      <c r="R6" s="18" t="s">
        <v>17</v>
      </c>
      <c r="S6" s="18" t="s">
        <v>18</v>
      </c>
    </row>
    <row r="7" spans="1:19" s="1" customFormat="1" ht="40.5" customHeight="1">
      <c r="A7" s="19"/>
      <c r="B7" s="6"/>
      <c r="C7" s="6"/>
      <c r="D7" s="12"/>
      <c r="E7" s="13"/>
      <c r="F7" s="12"/>
      <c r="G7" s="13"/>
      <c r="H7" s="12"/>
      <c r="I7" s="13"/>
      <c r="J7" s="13"/>
      <c r="K7" s="13"/>
      <c r="L7" s="20"/>
      <c r="M7" s="13"/>
      <c r="N7" s="21" t="s">
        <v>19</v>
      </c>
      <c r="O7" s="22" t="s">
        <v>20</v>
      </c>
      <c r="P7" s="21" t="s">
        <v>21</v>
      </c>
      <c r="Q7" s="22" t="s">
        <v>22</v>
      </c>
      <c r="R7" s="23"/>
      <c r="S7" s="23"/>
    </row>
    <row r="8" spans="1:19" s="1" customFormat="1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24">
        <v>13</v>
      </c>
      <c r="N8" s="24">
        <v>14</v>
      </c>
      <c r="O8" s="24">
        <v>15</v>
      </c>
      <c r="P8" s="24">
        <v>16</v>
      </c>
      <c r="Q8" s="24">
        <v>17</v>
      </c>
      <c r="R8" s="25">
        <v>18</v>
      </c>
      <c r="S8" s="25">
        <v>19</v>
      </c>
    </row>
    <row r="9" spans="1:19" s="1" customFormat="1" ht="14.25" customHeight="1">
      <c r="A9" s="26" t="s">
        <v>23</v>
      </c>
      <c r="B9" s="26">
        <v>1993</v>
      </c>
      <c r="C9" s="27">
        <v>11363</v>
      </c>
      <c r="D9" s="27">
        <v>9196</v>
      </c>
      <c r="E9" s="28">
        <v>80.929332042594382</v>
      </c>
      <c r="F9" s="27">
        <v>2167</v>
      </c>
      <c r="G9" s="28">
        <v>19.070667957405615</v>
      </c>
      <c r="H9" s="27">
        <v>1902</v>
      </c>
      <c r="I9" s="28">
        <v>16.738537358092053</v>
      </c>
      <c r="J9" s="29">
        <v>158</v>
      </c>
      <c r="K9" s="28">
        <v>1.3904778667605386</v>
      </c>
      <c r="L9" s="27">
        <v>100</v>
      </c>
      <c r="M9" s="28">
        <v>0.88004928275983463</v>
      </c>
      <c r="N9" s="30" t="s">
        <v>24</v>
      </c>
      <c r="O9" s="31" t="s">
        <v>25</v>
      </c>
      <c r="P9" s="30" t="s">
        <v>24</v>
      </c>
      <c r="Q9" s="31" t="s">
        <v>25</v>
      </c>
      <c r="R9" s="30" t="s">
        <v>24</v>
      </c>
      <c r="S9" s="31" t="s">
        <v>25</v>
      </c>
    </row>
    <row r="10" spans="1:19" s="36" customFormat="1" ht="14.25" customHeight="1">
      <c r="A10" s="26" t="s">
        <v>26</v>
      </c>
      <c r="B10" s="32">
        <v>2013</v>
      </c>
      <c r="C10" s="33">
        <v>91285</v>
      </c>
      <c r="D10" s="33">
        <v>89952</v>
      </c>
      <c r="E10" s="34">
        <v>98.539738182614883</v>
      </c>
      <c r="F10" s="35">
        <v>1333</v>
      </c>
      <c r="G10" s="34">
        <v>1.4602618173851125</v>
      </c>
      <c r="H10" s="33">
        <v>591</v>
      </c>
      <c r="I10" s="34">
        <v>0.64742290628252175</v>
      </c>
      <c r="J10" s="33">
        <v>485</v>
      </c>
      <c r="K10" s="34">
        <v>0.53130306183929454</v>
      </c>
      <c r="L10" s="33">
        <v>110</v>
      </c>
      <c r="M10" s="34">
        <v>0.1205017253656132</v>
      </c>
      <c r="N10" s="33">
        <v>89</v>
      </c>
      <c r="O10" s="34">
        <v>9.7496850523087042E-2</v>
      </c>
      <c r="P10" s="33">
        <v>21</v>
      </c>
      <c r="Q10" s="34">
        <v>2.3004874842526155E-2</v>
      </c>
      <c r="R10" s="33">
        <v>147</v>
      </c>
      <c r="S10" s="34">
        <v>0.1610341238976831</v>
      </c>
    </row>
    <row r="11" spans="1:19" s="42" customFormat="1" ht="14.25" customHeight="1">
      <c r="A11" s="37" t="s">
        <v>27</v>
      </c>
      <c r="B11" s="37">
        <v>2014</v>
      </c>
      <c r="C11" s="38">
        <f>D11+F11</f>
        <v>3099</v>
      </c>
      <c r="D11" s="39">
        <f>SUM(D13:D18)</f>
        <v>2934</v>
      </c>
      <c r="E11" s="40">
        <f>IF($C11=0,"",D11/$C11*100)</f>
        <v>94.675701839303002</v>
      </c>
      <c r="F11" s="39">
        <f>H11+J11+L11+R11</f>
        <v>165</v>
      </c>
      <c r="G11" s="40">
        <f>IF($C11=0,"",F11/$C11*100)</f>
        <v>5.3242981606969986</v>
      </c>
      <c r="H11" s="39">
        <f>SUM(H13:H18)</f>
        <v>122</v>
      </c>
      <c r="I11" s="40">
        <f>IF($C11=0,"",H11/$C11*100)</f>
        <v>3.9367537915456601</v>
      </c>
      <c r="J11" s="39">
        <f>SUM(J13:J18)</f>
        <v>3</v>
      </c>
      <c r="K11" s="40">
        <f>IF($C11=0,"",J11/$C11*100)</f>
        <v>9.6805421103581799E-2</v>
      </c>
      <c r="L11" s="39">
        <f>N11+P11</f>
        <v>33</v>
      </c>
      <c r="M11" s="40">
        <f>IF($C11=0,"",L11/$C11*100)</f>
        <v>1.0648596321393997</v>
      </c>
      <c r="N11" s="39">
        <f>SUM(N13:N18)</f>
        <v>27</v>
      </c>
      <c r="O11" s="40">
        <f>IF($C11=0,"",N11/$C11*100)</f>
        <v>0.87124878993223631</v>
      </c>
      <c r="P11" s="39">
        <f>SUM(P13:P18)</f>
        <v>6</v>
      </c>
      <c r="Q11" s="40">
        <f>IF($C11=0,"",P11/$C11*100)</f>
        <v>0.1936108422071636</v>
      </c>
      <c r="R11" s="41">
        <f>SUM(R13:R18)</f>
        <v>7</v>
      </c>
      <c r="S11" s="40">
        <f>IF($C11=0,"",R11/$C11*100)</f>
        <v>0.22587931590835753</v>
      </c>
    </row>
    <row r="12" spans="1:19" s="36" customFormat="1" ht="14.25" customHeight="1">
      <c r="A12" s="43" t="s">
        <v>10</v>
      </c>
      <c r="B12" s="44"/>
      <c r="C12" s="45"/>
      <c r="D12" s="46"/>
      <c r="E12" s="47"/>
      <c r="F12" s="46"/>
      <c r="G12" s="47"/>
      <c r="H12" s="46"/>
      <c r="I12" s="47"/>
      <c r="J12" s="46"/>
      <c r="K12" s="47"/>
      <c r="L12" s="46"/>
      <c r="M12" s="47"/>
      <c r="N12" s="46"/>
      <c r="O12" s="47"/>
      <c r="P12" s="46"/>
      <c r="Q12" s="47"/>
      <c r="R12" s="48"/>
      <c r="S12" s="49"/>
    </row>
    <row r="13" spans="1:19" s="36" customFormat="1" ht="14.25" customHeight="1">
      <c r="A13" s="50" t="s">
        <v>28</v>
      </c>
      <c r="B13" s="51"/>
      <c r="C13" s="33">
        <f t="shared" ref="C13:C18" si="0">D13+F13</f>
        <v>2528</v>
      </c>
      <c r="D13" s="52">
        <v>2383</v>
      </c>
      <c r="E13" s="53">
        <f t="shared" ref="E13:E18" si="1">IF($C13=0,"",D13/$C13*100)</f>
        <v>94.264240506329116</v>
      </c>
      <c r="F13" s="54">
        <f t="shared" ref="F13:F18" si="2">H13+J13+L13+R13</f>
        <v>145</v>
      </c>
      <c r="G13" s="53">
        <f t="shared" ref="G13:G18" si="3">IF($C13=0,"",F13/$C13*100)</f>
        <v>5.7357594936708862</v>
      </c>
      <c r="H13" s="52">
        <v>109</v>
      </c>
      <c r="I13" s="53">
        <f t="shared" ref="I13:I18" si="4">IF($C13=0,"",H13/$C13*100)</f>
        <v>4.3117088607594933</v>
      </c>
      <c r="J13" s="52">
        <v>3</v>
      </c>
      <c r="K13" s="53">
        <f t="shared" ref="K13:K18" si="5">IF($C13=0,"",J13/$C13*100)</f>
        <v>0.11867088607594937</v>
      </c>
      <c r="L13" s="54">
        <f t="shared" ref="L13:L18" si="6">N13+P13</f>
        <v>27</v>
      </c>
      <c r="M13" s="53">
        <f t="shared" ref="M13:M18" si="7">IF($C13=0,"",L13/$C13*100)</f>
        <v>1.0680379746835442</v>
      </c>
      <c r="N13" s="52">
        <v>22</v>
      </c>
      <c r="O13" s="53">
        <f t="shared" ref="O13:O18" si="8">IF($C13=0,"",N13/$C13*100)</f>
        <v>0.870253164556962</v>
      </c>
      <c r="P13" s="52">
        <v>5</v>
      </c>
      <c r="Q13" s="53">
        <f t="shared" ref="Q13:Q18" si="9">IF($C13=0,"",P13/$C13*100)</f>
        <v>0.19778481012658228</v>
      </c>
      <c r="R13" s="55">
        <v>6</v>
      </c>
      <c r="S13" s="53">
        <f t="shared" ref="S13:S18" si="10">IF($C13=0,"",R13/$C13*100)</f>
        <v>0.23734177215189875</v>
      </c>
    </row>
    <row r="14" spans="1:19" s="36" customFormat="1" ht="14.25" customHeight="1">
      <c r="A14" s="50" t="s">
        <v>29</v>
      </c>
      <c r="B14" s="51"/>
      <c r="C14" s="33">
        <f t="shared" si="0"/>
        <v>390</v>
      </c>
      <c r="D14" s="52">
        <v>370</v>
      </c>
      <c r="E14" s="53">
        <f t="shared" si="1"/>
        <v>94.871794871794862</v>
      </c>
      <c r="F14" s="54">
        <f t="shared" si="2"/>
        <v>20</v>
      </c>
      <c r="G14" s="53">
        <f t="shared" si="3"/>
        <v>5.1282051282051277</v>
      </c>
      <c r="H14" s="52">
        <v>13</v>
      </c>
      <c r="I14" s="53">
        <f t="shared" si="4"/>
        <v>3.3333333333333335</v>
      </c>
      <c r="J14" s="52">
        <v>0</v>
      </c>
      <c r="K14" s="53">
        <f t="shared" si="5"/>
        <v>0</v>
      </c>
      <c r="L14" s="54">
        <f t="shared" si="6"/>
        <v>6</v>
      </c>
      <c r="M14" s="53">
        <f t="shared" si="7"/>
        <v>1.5384615384615385</v>
      </c>
      <c r="N14" s="52">
        <v>5</v>
      </c>
      <c r="O14" s="53">
        <f t="shared" si="8"/>
        <v>1.2820512820512819</v>
      </c>
      <c r="P14" s="52">
        <v>1</v>
      </c>
      <c r="Q14" s="53">
        <f t="shared" si="9"/>
        <v>0.25641025641025639</v>
      </c>
      <c r="R14" s="55">
        <v>1</v>
      </c>
      <c r="S14" s="53">
        <f t="shared" si="10"/>
        <v>0.25641025641025639</v>
      </c>
    </row>
    <row r="15" spans="1:19" s="36" customFormat="1" ht="14.25" customHeight="1">
      <c r="A15" s="50" t="s">
        <v>30</v>
      </c>
      <c r="B15" s="51"/>
      <c r="C15" s="33">
        <f t="shared" si="0"/>
        <v>117</v>
      </c>
      <c r="D15" s="52">
        <v>117</v>
      </c>
      <c r="E15" s="53">
        <f t="shared" si="1"/>
        <v>100</v>
      </c>
      <c r="F15" s="54">
        <f t="shared" si="2"/>
        <v>0</v>
      </c>
      <c r="G15" s="53">
        <f t="shared" si="3"/>
        <v>0</v>
      </c>
      <c r="H15" s="52">
        <v>0</v>
      </c>
      <c r="I15" s="53">
        <f t="shared" si="4"/>
        <v>0</v>
      </c>
      <c r="J15" s="52">
        <v>0</v>
      </c>
      <c r="K15" s="53">
        <f t="shared" si="5"/>
        <v>0</v>
      </c>
      <c r="L15" s="54">
        <f t="shared" si="6"/>
        <v>0</v>
      </c>
      <c r="M15" s="53">
        <f t="shared" si="7"/>
        <v>0</v>
      </c>
      <c r="N15" s="52">
        <v>0</v>
      </c>
      <c r="O15" s="53">
        <f t="shared" si="8"/>
        <v>0</v>
      </c>
      <c r="P15" s="52">
        <v>0</v>
      </c>
      <c r="Q15" s="53">
        <f t="shared" si="9"/>
        <v>0</v>
      </c>
      <c r="R15" s="55">
        <v>0</v>
      </c>
      <c r="S15" s="53">
        <f t="shared" si="10"/>
        <v>0</v>
      </c>
    </row>
    <row r="16" spans="1:19" s="36" customFormat="1" ht="14.25" customHeight="1">
      <c r="A16" s="50" t="s">
        <v>31</v>
      </c>
      <c r="B16" s="56"/>
      <c r="C16" s="33">
        <f t="shared" si="0"/>
        <v>54</v>
      </c>
      <c r="D16" s="52">
        <v>54</v>
      </c>
      <c r="E16" s="53">
        <f t="shared" si="1"/>
        <v>100</v>
      </c>
      <c r="F16" s="54">
        <f t="shared" si="2"/>
        <v>0</v>
      </c>
      <c r="G16" s="53">
        <f t="shared" si="3"/>
        <v>0</v>
      </c>
      <c r="H16" s="52">
        <v>0</v>
      </c>
      <c r="I16" s="53">
        <f t="shared" si="4"/>
        <v>0</v>
      </c>
      <c r="J16" s="52">
        <v>0</v>
      </c>
      <c r="K16" s="53">
        <f t="shared" si="5"/>
        <v>0</v>
      </c>
      <c r="L16" s="54">
        <f t="shared" si="6"/>
        <v>0</v>
      </c>
      <c r="M16" s="53">
        <f t="shared" si="7"/>
        <v>0</v>
      </c>
      <c r="N16" s="52">
        <v>0</v>
      </c>
      <c r="O16" s="53">
        <f t="shared" si="8"/>
        <v>0</v>
      </c>
      <c r="P16" s="52">
        <v>0</v>
      </c>
      <c r="Q16" s="53">
        <f t="shared" si="9"/>
        <v>0</v>
      </c>
      <c r="R16" s="55">
        <v>0</v>
      </c>
      <c r="S16" s="53">
        <f t="shared" si="10"/>
        <v>0</v>
      </c>
    </row>
    <row r="17" spans="1:19" s="36" customFormat="1" ht="14.25" customHeight="1">
      <c r="A17" s="50" t="s">
        <v>32</v>
      </c>
      <c r="B17" s="56"/>
      <c r="C17" s="33">
        <f t="shared" si="0"/>
        <v>10</v>
      </c>
      <c r="D17" s="52">
        <v>10</v>
      </c>
      <c r="E17" s="53">
        <f t="shared" si="1"/>
        <v>100</v>
      </c>
      <c r="F17" s="54">
        <f t="shared" si="2"/>
        <v>0</v>
      </c>
      <c r="G17" s="53">
        <f t="shared" si="3"/>
        <v>0</v>
      </c>
      <c r="H17" s="52">
        <v>0</v>
      </c>
      <c r="I17" s="53">
        <f t="shared" si="4"/>
        <v>0</v>
      </c>
      <c r="J17" s="52">
        <v>0</v>
      </c>
      <c r="K17" s="53">
        <f t="shared" si="5"/>
        <v>0</v>
      </c>
      <c r="L17" s="54">
        <f t="shared" si="6"/>
        <v>0</v>
      </c>
      <c r="M17" s="53">
        <f t="shared" si="7"/>
        <v>0</v>
      </c>
      <c r="N17" s="52">
        <v>0</v>
      </c>
      <c r="O17" s="53">
        <f t="shared" si="8"/>
        <v>0</v>
      </c>
      <c r="P17" s="52">
        <v>0</v>
      </c>
      <c r="Q17" s="53">
        <f t="shared" si="9"/>
        <v>0</v>
      </c>
      <c r="R17" s="55">
        <v>0</v>
      </c>
      <c r="S17" s="53">
        <f t="shared" si="10"/>
        <v>0</v>
      </c>
    </row>
    <row r="18" spans="1:19" s="36" customFormat="1" ht="14.25" customHeight="1">
      <c r="A18" s="50" t="s">
        <v>33</v>
      </c>
      <c r="B18" s="56"/>
      <c r="C18" s="33">
        <f t="shared" si="0"/>
        <v>0</v>
      </c>
      <c r="D18" s="52">
        <v>0</v>
      </c>
      <c r="E18" s="53" t="str">
        <f t="shared" si="1"/>
        <v/>
      </c>
      <c r="F18" s="54">
        <f t="shared" si="2"/>
        <v>0</v>
      </c>
      <c r="G18" s="53" t="str">
        <f t="shared" si="3"/>
        <v/>
      </c>
      <c r="H18" s="52">
        <v>0</v>
      </c>
      <c r="I18" s="53" t="str">
        <f t="shared" si="4"/>
        <v/>
      </c>
      <c r="J18" s="52">
        <v>0</v>
      </c>
      <c r="K18" s="53" t="str">
        <f t="shared" si="5"/>
        <v/>
      </c>
      <c r="L18" s="54">
        <f t="shared" si="6"/>
        <v>0</v>
      </c>
      <c r="M18" s="53" t="str">
        <f t="shared" si="7"/>
        <v/>
      </c>
      <c r="N18" s="52">
        <v>0</v>
      </c>
      <c r="O18" s="53" t="str">
        <f t="shared" si="8"/>
        <v/>
      </c>
      <c r="P18" s="52">
        <v>0</v>
      </c>
      <c r="Q18" s="53" t="str">
        <f t="shared" si="9"/>
        <v/>
      </c>
      <c r="R18" s="55">
        <v>0</v>
      </c>
      <c r="S18" s="53" t="str">
        <f t="shared" si="10"/>
        <v/>
      </c>
    </row>
    <row r="19" spans="1:19" s="1" customFormat="1" ht="18.75" customHeight="1">
      <c r="A19" s="57" t="s">
        <v>34</v>
      </c>
    </row>
    <row r="20" spans="1:19" s="1" customFormat="1">
      <c r="A20" s="57" t="s">
        <v>35</v>
      </c>
    </row>
    <row r="22" spans="1:19" s="1" customFormat="1" ht="34.5" customHeight="1">
      <c r="A22" s="58" t="s">
        <v>36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</row>
    <row r="23" spans="1:19" s="1" customFormat="1" ht="18" customHeight="1">
      <c r="A23" s="5" t="s">
        <v>2</v>
      </c>
      <c r="B23" s="6" t="s">
        <v>3</v>
      </c>
      <c r="C23" s="7" t="s">
        <v>37</v>
      </c>
      <c r="D23" s="8" t="s">
        <v>5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0"/>
    </row>
    <row r="24" spans="1:19" s="1" customFormat="1" ht="18" customHeight="1">
      <c r="A24" s="11"/>
      <c r="B24" s="6"/>
      <c r="C24" s="6"/>
      <c r="D24" s="12" t="s">
        <v>6</v>
      </c>
      <c r="E24" s="13" t="s">
        <v>7</v>
      </c>
      <c r="F24" s="12" t="s">
        <v>8</v>
      </c>
      <c r="G24" s="13" t="s">
        <v>9</v>
      </c>
      <c r="H24" s="14" t="s">
        <v>10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</row>
    <row r="25" spans="1:19" s="1" customFormat="1" ht="18.75" customHeight="1">
      <c r="A25" s="11"/>
      <c r="B25" s="6"/>
      <c r="C25" s="6"/>
      <c r="D25" s="12"/>
      <c r="E25" s="13"/>
      <c r="F25" s="12"/>
      <c r="G25" s="13"/>
      <c r="H25" s="12" t="s">
        <v>11</v>
      </c>
      <c r="I25" s="13" t="s">
        <v>12</v>
      </c>
      <c r="J25" s="13" t="s">
        <v>13</v>
      </c>
      <c r="K25" s="13" t="s">
        <v>14</v>
      </c>
      <c r="L25" s="12" t="s">
        <v>15</v>
      </c>
      <c r="M25" s="13" t="s">
        <v>16</v>
      </c>
      <c r="N25" s="17" t="s">
        <v>10</v>
      </c>
      <c r="O25" s="17"/>
      <c r="P25" s="17"/>
      <c r="Q25" s="17"/>
      <c r="R25" s="18" t="s">
        <v>38</v>
      </c>
      <c r="S25" s="18" t="s">
        <v>18</v>
      </c>
    </row>
    <row r="26" spans="1:19" s="1" customFormat="1" ht="40.5" customHeight="1">
      <c r="A26" s="19"/>
      <c r="B26" s="6"/>
      <c r="C26" s="6"/>
      <c r="D26" s="12"/>
      <c r="E26" s="13"/>
      <c r="F26" s="12"/>
      <c r="G26" s="13"/>
      <c r="H26" s="12"/>
      <c r="I26" s="13"/>
      <c r="J26" s="13"/>
      <c r="K26" s="13"/>
      <c r="L26" s="20"/>
      <c r="M26" s="13"/>
      <c r="N26" s="21" t="s">
        <v>19</v>
      </c>
      <c r="O26" s="22" t="s">
        <v>20</v>
      </c>
      <c r="P26" s="21" t="s">
        <v>21</v>
      </c>
      <c r="Q26" s="22" t="s">
        <v>22</v>
      </c>
      <c r="R26" s="23"/>
      <c r="S26" s="23"/>
    </row>
    <row r="27" spans="1:19" s="1" customFormat="1">
      <c r="A27" s="24">
        <v>1</v>
      </c>
      <c r="B27" s="24">
        <v>2</v>
      </c>
      <c r="C27" s="24">
        <v>3</v>
      </c>
      <c r="D27" s="24">
        <v>4</v>
      </c>
      <c r="E27" s="24">
        <v>5</v>
      </c>
      <c r="F27" s="24">
        <v>6</v>
      </c>
      <c r="G27" s="24">
        <v>7</v>
      </c>
      <c r="H27" s="24">
        <v>8</v>
      </c>
      <c r="I27" s="24">
        <v>9</v>
      </c>
      <c r="J27" s="24">
        <v>10</v>
      </c>
      <c r="K27" s="24">
        <v>11</v>
      </c>
      <c r="L27" s="24">
        <v>12</v>
      </c>
      <c r="M27" s="24">
        <v>13</v>
      </c>
      <c r="N27" s="24">
        <v>14</v>
      </c>
      <c r="O27" s="24">
        <v>15</v>
      </c>
      <c r="P27" s="24">
        <v>16</v>
      </c>
      <c r="Q27" s="24">
        <v>17</v>
      </c>
      <c r="R27" s="25">
        <v>18</v>
      </c>
      <c r="S27" s="25">
        <v>19</v>
      </c>
    </row>
    <row r="28" spans="1:19" s="62" customFormat="1" ht="14.25" customHeight="1">
      <c r="A28" s="59" t="s">
        <v>23</v>
      </c>
      <c r="B28" s="59">
        <v>2010</v>
      </c>
      <c r="C28" s="33">
        <v>10</v>
      </c>
      <c r="D28" s="54">
        <v>9</v>
      </c>
      <c r="E28" s="53">
        <v>90</v>
      </c>
      <c r="F28" s="54">
        <v>1</v>
      </c>
      <c r="G28" s="53">
        <v>10</v>
      </c>
      <c r="H28" s="54">
        <v>0</v>
      </c>
      <c r="I28" s="53">
        <v>0</v>
      </c>
      <c r="J28" s="54">
        <v>0</v>
      </c>
      <c r="K28" s="53">
        <v>0</v>
      </c>
      <c r="L28" s="54">
        <v>1</v>
      </c>
      <c r="M28" s="53">
        <v>10</v>
      </c>
      <c r="N28" s="54">
        <v>0</v>
      </c>
      <c r="O28" s="60" t="s">
        <v>25</v>
      </c>
      <c r="P28" s="54">
        <v>1</v>
      </c>
      <c r="Q28" s="53">
        <v>10</v>
      </c>
      <c r="R28" s="61">
        <v>0</v>
      </c>
      <c r="S28" s="60" t="s">
        <v>25</v>
      </c>
    </row>
    <row r="29" spans="1:19" s="62" customFormat="1" ht="14.25" customHeight="1">
      <c r="A29" s="59" t="s">
        <v>26</v>
      </c>
      <c r="B29" s="32">
        <v>2013</v>
      </c>
      <c r="C29" s="33">
        <v>25529</v>
      </c>
      <c r="D29" s="33">
        <v>24026</v>
      </c>
      <c r="E29" s="34">
        <v>94.112577852638182</v>
      </c>
      <c r="F29" s="35">
        <v>1503</v>
      </c>
      <c r="G29" s="34">
        <v>5.887422147361824</v>
      </c>
      <c r="H29" s="33">
        <v>961</v>
      </c>
      <c r="I29" s="34">
        <v>3.7643464295507072</v>
      </c>
      <c r="J29" s="33">
        <v>220</v>
      </c>
      <c r="K29" s="34">
        <v>0.86176505151004734</v>
      </c>
      <c r="L29" s="33">
        <v>289</v>
      </c>
      <c r="M29" s="34">
        <v>1.1320459085745622</v>
      </c>
      <c r="N29" s="33">
        <v>83</v>
      </c>
      <c r="O29" s="34">
        <v>0.32512045125151789</v>
      </c>
      <c r="P29" s="33">
        <v>206</v>
      </c>
      <c r="Q29" s="34">
        <v>0.80692545732304433</v>
      </c>
      <c r="R29" s="33">
        <v>33</v>
      </c>
      <c r="S29" s="34">
        <v>0.12926475772650711</v>
      </c>
    </row>
    <row r="30" spans="1:19" s="42" customFormat="1" ht="14.25" customHeight="1">
      <c r="A30" s="63" t="s">
        <v>27</v>
      </c>
      <c r="B30" s="37">
        <v>2014</v>
      </c>
      <c r="C30" s="38">
        <f>D30+F30</f>
        <v>803</v>
      </c>
      <c r="D30" s="39">
        <f>SUM(D32:D37)</f>
        <v>649</v>
      </c>
      <c r="E30" s="40">
        <f>IF($C30=0,"",D30/$C30*100)</f>
        <v>80.821917808219183</v>
      </c>
      <c r="F30" s="39">
        <f>H30+J30+L30+R30</f>
        <v>154</v>
      </c>
      <c r="G30" s="40">
        <f>IF($C30=0,"",F30/$C30*100)</f>
        <v>19.17808219178082</v>
      </c>
      <c r="H30" s="39">
        <f>SUM(H32:H37)</f>
        <v>133</v>
      </c>
      <c r="I30" s="40">
        <f>IF($C30=0,"",H30/$C30*100)</f>
        <v>16.562889165628892</v>
      </c>
      <c r="J30" s="39">
        <f>SUM(J32:J37)</f>
        <v>1</v>
      </c>
      <c r="K30" s="40">
        <f>IF($C30=0,"",J30/$C30*100)</f>
        <v>0.12453300124533001</v>
      </c>
      <c r="L30" s="39">
        <f>N30+P30</f>
        <v>10</v>
      </c>
      <c r="M30" s="40">
        <f>IF($C30=0,"",L30/$C30*100)</f>
        <v>1.2453300124533</v>
      </c>
      <c r="N30" s="39">
        <f>SUM(N32:N37)</f>
        <v>3</v>
      </c>
      <c r="O30" s="40">
        <f>IF($C30=0,"",N30/$C30*100)</f>
        <v>0.37359900373599003</v>
      </c>
      <c r="P30" s="39">
        <f>SUM(P32:P37)</f>
        <v>7</v>
      </c>
      <c r="Q30" s="40">
        <f>IF($C30=0,"",P30/$C30*100)</f>
        <v>0.87173100871731013</v>
      </c>
      <c r="R30" s="39">
        <f>SUM(R32:R37)</f>
        <v>10</v>
      </c>
      <c r="S30" s="40">
        <f>IF($C30=0,"",R30/$C30*100)</f>
        <v>1.2453300124533</v>
      </c>
    </row>
    <row r="31" spans="1:19" s="36" customFormat="1" ht="14.25" customHeight="1">
      <c r="A31" s="43" t="s">
        <v>10</v>
      </c>
      <c r="B31" s="44"/>
      <c r="C31" s="45"/>
      <c r="D31" s="46"/>
      <c r="E31" s="47"/>
      <c r="F31" s="46"/>
      <c r="G31" s="47"/>
      <c r="H31" s="46"/>
      <c r="I31" s="47"/>
      <c r="J31" s="46"/>
      <c r="K31" s="47"/>
      <c r="L31" s="46"/>
      <c r="M31" s="47"/>
      <c r="N31" s="46"/>
      <c r="O31" s="47"/>
      <c r="P31" s="46"/>
      <c r="Q31" s="47"/>
      <c r="R31" s="48"/>
      <c r="S31" s="49"/>
    </row>
    <row r="32" spans="1:19" s="36" customFormat="1" ht="14.25" customHeight="1">
      <c r="A32" s="50" t="s">
        <v>28</v>
      </c>
      <c r="B32" s="51"/>
      <c r="C32" s="33">
        <f t="shared" ref="C32:C37" si="11">D32+F32</f>
        <v>672</v>
      </c>
      <c r="D32" s="52">
        <v>536</v>
      </c>
      <c r="E32" s="53">
        <f t="shared" ref="E32:E37" si="12">IF($C32=0,"",D32/$C32*100)</f>
        <v>79.761904761904773</v>
      </c>
      <c r="F32" s="54">
        <f t="shared" ref="F32:F37" si="13">H32+J32+L32+R32</f>
        <v>136</v>
      </c>
      <c r="G32" s="53">
        <f t="shared" ref="G32:G37" si="14">IF($C32=0,"",F32/$C32*100)</f>
        <v>20.238095238095237</v>
      </c>
      <c r="H32" s="52">
        <v>116</v>
      </c>
      <c r="I32" s="53">
        <f t="shared" ref="I32:I37" si="15">IF($C32=0,"",H32/$C32*100)</f>
        <v>17.261904761904763</v>
      </c>
      <c r="J32" s="52">
        <v>1</v>
      </c>
      <c r="K32" s="53">
        <f t="shared" ref="K32:K37" si="16">IF($C32=0,"",J32/$C32*100)</f>
        <v>0.14880952380952381</v>
      </c>
      <c r="L32" s="54">
        <f t="shared" ref="L32:L37" si="17">N32+P32</f>
        <v>10</v>
      </c>
      <c r="M32" s="53">
        <f t="shared" ref="M32:M37" si="18">IF($C32=0,"",L32/$C32*100)</f>
        <v>1.4880952380952379</v>
      </c>
      <c r="N32" s="52">
        <v>3</v>
      </c>
      <c r="O32" s="53">
        <f t="shared" ref="O32:O37" si="19">IF($C32=0,"",N32/$C32*100)</f>
        <v>0.4464285714285714</v>
      </c>
      <c r="P32" s="52">
        <v>7</v>
      </c>
      <c r="Q32" s="53">
        <f t="shared" ref="Q32:Q37" si="20">IF($C32=0,"",P32/$C32*100)</f>
        <v>1.0416666666666665</v>
      </c>
      <c r="R32" s="52">
        <v>9</v>
      </c>
      <c r="S32" s="53">
        <f t="shared" ref="S32:S37" si="21">IF($C32=0,"",R32/$C32*100)</f>
        <v>1.3392857142857142</v>
      </c>
    </row>
    <row r="33" spans="1:19" s="36" customFormat="1" ht="14.25" customHeight="1">
      <c r="A33" s="50" t="s">
        <v>29</v>
      </c>
      <c r="B33" s="51"/>
      <c r="C33" s="33">
        <f t="shared" si="11"/>
        <v>84</v>
      </c>
      <c r="D33" s="52">
        <v>68</v>
      </c>
      <c r="E33" s="53">
        <f t="shared" si="12"/>
        <v>80.952380952380949</v>
      </c>
      <c r="F33" s="54">
        <f t="shared" si="13"/>
        <v>16</v>
      </c>
      <c r="G33" s="53">
        <f t="shared" si="14"/>
        <v>19.047619047619047</v>
      </c>
      <c r="H33" s="52">
        <v>15</v>
      </c>
      <c r="I33" s="53">
        <f t="shared" si="15"/>
        <v>17.857142857142858</v>
      </c>
      <c r="J33" s="52">
        <v>0</v>
      </c>
      <c r="K33" s="53">
        <f t="shared" si="16"/>
        <v>0</v>
      </c>
      <c r="L33" s="54">
        <f t="shared" si="17"/>
        <v>0</v>
      </c>
      <c r="M33" s="53">
        <f t="shared" si="18"/>
        <v>0</v>
      </c>
      <c r="N33" s="52">
        <v>0</v>
      </c>
      <c r="O33" s="53">
        <f t="shared" si="19"/>
        <v>0</v>
      </c>
      <c r="P33" s="52">
        <v>0</v>
      </c>
      <c r="Q33" s="53">
        <f t="shared" si="20"/>
        <v>0</v>
      </c>
      <c r="R33" s="52">
        <v>1</v>
      </c>
      <c r="S33" s="53">
        <f t="shared" si="21"/>
        <v>1.1904761904761905</v>
      </c>
    </row>
    <row r="34" spans="1:19" s="36" customFormat="1" ht="14.25" customHeight="1">
      <c r="A34" s="50" t="s">
        <v>30</v>
      </c>
      <c r="B34" s="51"/>
      <c r="C34" s="33">
        <f t="shared" si="11"/>
        <v>30</v>
      </c>
      <c r="D34" s="52">
        <v>30</v>
      </c>
      <c r="E34" s="53">
        <f t="shared" si="12"/>
        <v>100</v>
      </c>
      <c r="F34" s="54">
        <f t="shared" si="13"/>
        <v>0</v>
      </c>
      <c r="G34" s="53">
        <f t="shared" si="14"/>
        <v>0</v>
      </c>
      <c r="H34" s="52">
        <v>0</v>
      </c>
      <c r="I34" s="53">
        <f t="shared" si="15"/>
        <v>0</v>
      </c>
      <c r="J34" s="52">
        <v>0</v>
      </c>
      <c r="K34" s="53">
        <f t="shared" si="16"/>
        <v>0</v>
      </c>
      <c r="L34" s="54">
        <f t="shared" si="17"/>
        <v>0</v>
      </c>
      <c r="M34" s="53">
        <f t="shared" si="18"/>
        <v>0</v>
      </c>
      <c r="N34" s="52">
        <v>0</v>
      </c>
      <c r="O34" s="53">
        <f t="shared" si="19"/>
        <v>0</v>
      </c>
      <c r="P34" s="52">
        <v>0</v>
      </c>
      <c r="Q34" s="53">
        <f t="shared" si="20"/>
        <v>0</v>
      </c>
      <c r="R34" s="52">
        <v>0</v>
      </c>
      <c r="S34" s="53">
        <f t="shared" si="21"/>
        <v>0</v>
      </c>
    </row>
    <row r="35" spans="1:19" s="36" customFormat="1" ht="14.25" customHeight="1">
      <c r="A35" s="50" t="s">
        <v>31</v>
      </c>
      <c r="B35" s="56"/>
      <c r="C35" s="33">
        <f t="shared" si="11"/>
        <v>9</v>
      </c>
      <c r="D35" s="52">
        <v>9</v>
      </c>
      <c r="E35" s="53">
        <f t="shared" si="12"/>
        <v>100</v>
      </c>
      <c r="F35" s="54">
        <f t="shared" si="13"/>
        <v>0</v>
      </c>
      <c r="G35" s="53">
        <f t="shared" si="14"/>
        <v>0</v>
      </c>
      <c r="H35" s="52">
        <v>0</v>
      </c>
      <c r="I35" s="53">
        <f t="shared" si="15"/>
        <v>0</v>
      </c>
      <c r="J35" s="52">
        <v>0</v>
      </c>
      <c r="K35" s="53">
        <f t="shared" si="16"/>
        <v>0</v>
      </c>
      <c r="L35" s="54">
        <f t="shared" si="17"/>
        <v>0</v>
      </c>
      <c r="M35" s="53">
        <f t="shared" si="18"/>
        <v>0</v>
      </c>
      <c r="N35" s="52">
        <v>0</v>
      </c>
      <c r="O35" s="53">
        <f t="shared" si="19"/>
        <v>0</v>
      </c>
      <c r="P35" s="52">
        <v>0</v>
      </c>
      <c r="Q35" s="53">
        <f t="shared" si="20"/>
        <v>0</v>
      </c>
      <c r="R35" s="52">
        <v>0</v>
      </c>
      <c r="S35" s="53">
        <f t="shared" si="21"/>
        <v>0</v>
      </c>
    </row>
    <row r="36" spans="1:19" s="36" customFormat="1" ht="14.25" customHeight="1">
      <c r="A36" s="50" t="s">
        <v>32</v>
      </c>
      <c r="B36" s="56"/>
      <c r="C36" s="33">
        <f t="shared" si="11"/>
        <v>8</v>
      </c>
      <c r="D36" s="52">
        <v>6</v>
      </c>
      <c r="E36" s="53">
        <f t="shared" si="12"/>
        <v>75</v>
      </c>
      <c r="F36" s="54">
        <f t="shared" si="13"/>
        <v>2</v>
      </c>
      <c r="G36" s="53">
        <f t="shared" si="14"/>
        <v>25</v>
      </c>
      <c r="H36" s="52">
        <v>2</v>
      </c>
      <c r="I36" s="53">
        <f t="shared" si="15"/>
        <v>25</v>
      </c>
      <c r="J36" s="52">
        <v>0</v>
      </c>
      <c r="K36" s="53">
        <f t="shared" si="16"/>
        <v>0</v>
      </c>
      <c r="L36" s="54">
        <f t="shared" si="17"/>
        <v>0</v>
      </c>
      <c r="M36" s="53">
        <f t="shared" si="18"/>
        <v>0</v>
      </c>
      <c r="N36" s="52">
        <v>0</v>
      </c>
      <c r="O36" s="53">
        <f t="shared" si="19"/>
        <v>0</v>
      </c>
      <c r="P36" s="52">
        <v>0</v>
      </c>
      <c r="Q36" s="53">
        <f t="shared" si="20"/>
        <v>0</v>
      </c>
      <c r="R36" s="52">
        <v>0</v>
      </c>
      <c r="S36" s="53">
        <f t="shared" si="21"/>
        <v>0</v>
      </c>
    </row>
    <row r="37" spans="1:19" s="36" customFormat="1" ht="14.25" customHeight="1">
      <c r="A37" s="50" t="s">
        <v>33</v>
      </c>
      <c r="B37" s="56"/>
      <c r="C37" s="33">
        <f t="shared" si="11"/>
        <v>0</v>
      </c>
      <c r="D37" s="52">
        <v>0</v>
      </c>
      <c r="E37" s="53" t="str">
        <f t="shared" si="12"/>
        <v/>
      </c>
      <c r="F37" s="54">
        <f t="shared" si="13"/>
        <v>0</v>
      </c>
      <c r="G37" s="53" t="str">
        <f t="shared" si="14"/>
        <v/>
      </c>
      <c r="H37" s="52">
        <v>0</v>
      </c>
      <c r="I37" s="53" t="str">
        <f t="shared" si="15"/>
        <v/>
      </c>
      <c r="J37" s="52">
        <v>0</v>
      </c>
      <c r="K37" s="53" t="str">
        <f t="shared" si="16"/>
        <v/>
      </c>
      <c r="L37" s="54">
        <f t="shared" si="17"/>
        <v>0</v>
      </c>
      <c r="M37" s="53" t="str">
        <f t="shared" si="18"/>
        <v/>
      </c>
      <c r="N37" s="52">
        <v>0</v>
      </c>
      <c r="O37" s="53" t="str">
        <f t="shared" si="19"/>
        <v/>
      </c>
      <c r="P37" s="52">
        <v>0</v>
      </c>
      <c r="Q37" s="53" t="str">
        <f t="shared" si="20"/>
        <v/>
      </c>
      <c r="R37" s="52">
        <v>0</v>
      </c>
      <c r="S37" s="53" t="str">
        <f t="shared" si="21"/>
        <v/>
      </c>
    </row>
    <row r="38" spans="1:19" s="68" customFormat="1" ht="18.75" customHeight="1">
      <c r="A38" s="57" t="s">
        <v>39</v>
      </c>
      <c r="B38" s="64"/>
      <c r="C38" s="65"/>
      <c r="D38" s="65"/>
      <c r="E38" s="66"/>
      <c r="F38" s="65"/>
      <c r="G38" s="66"/>
      <c r="H38" s="65"/>
      <c r="I38" s="66"/>
      <c r="J38" s="65"/>
      <c r="K38" s="66"/>
      <c r="L38" s="65"/>
      <c r="M38" s="66"/>
      <c r="N38" s="65"/>
      <c r="O38" s="66"/>
      <c r="P38" s="65"/>
      <c r="Q38" s="66"/>
      <c r="R38" s="67"/>
      <c r="S38" s="66"/>
    </row>
  </sheetData>
  <sheetProtection password="CA7F" sheet="1" formatCells="0"/>
  <mergeCells count="39">
    <mergeCell ref="R25:R26"/>
    <mergeCell ref="S25:S26"/>
    <mergeCell ref="A31:B31"/>
    <mergeCell ref="F24:F26"/>
    <mergeCell ref="G24:G26"/>
    <mergeCell ref="H24:S24"/>
    <mergeCell ref="H25:H26"/>
    <mergeCell ref="I25:I26"/>
    <mergeCell ref="J25:J26"/>
    <mergeCell ref="K25:K26"/>
    <mergeCell ref="L25:L26"/>
    <mergeCell ref="M25:M26"/>
    <mergeCell ref="N25:Q25"/>
    <mergeCell ref="R6:R7"/>
    <mergeCell ref="S6:S7"/>
    <mergeCell ref="A12:B12"/>
    <mergeCell ref="A22:S22"/>
    <mergeCell ref="A23:A26"/>
    <mergeCell ref="B23:B26"/>
    <mergeCell ref="C23:C26"/>
    <mergeCell ref="D23:S23"/>
    <mergeCell ref="D24:D26"/>
    <mergeCell ref="E24:E26"/>
    <mergeCell ref="I6:I7"/>
    <mergeCell ref="J6:J7"/>
    <mergeCell ref="K6:K7"/>
    <mergeCell ref="L6:L7"/>
    <mergeCell ref="M6:M7"/>
    <mergeCell ref="N6:Q6"/>
    <mergeCell ref="A4:A7"/>
    <mergeCell ref="B4:B7"/>
    <mergeCell ref="C4:C7"/>
    <mergeCell ref="D4:S4"/>
    <mergeCell ref="D5:D7"/>
    <mergeCell ref="E5:E7"/>
    <mergeCell ref="F5:F7"/>
    <mergeCell ref="G5:G7"/>
    <mergeCell ref="H5:S5"/>
    <mergeCell ref="H6:H7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7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Tabele 4 i 5</vt:lpstr>
      <vt:lpstr>'Tabele 4 i 5'!Obszar_wydruku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2015-05-25T10:58:33Z</dcterms:created>
  <dcterms:modified xsi:type="dcterms:W3CDTF">2015-05-25T10:58:50Z</dcterms:modified>
</cp:coreProperties>
</file>